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32767" yWindow="500" windowWidth="25600" windowHeight="14120" tabRatio="733" activeTab="0"/>
  </bookViews>
  <sheets>
    <sheet name="Ranglijst" sheetId="1" r:id="rId1"/>
    <sheet name="Top 5" sheetId="2" r:id="rId2"/>
    <sheet name="VLOTEN" sheetId="3" r:id="rId3"/>
    <sheet name="Adelskalenderen" sheetId="4" r:id="rId4"/>
  </sheets>
  <definedNames>
    <definedName name="_xlnm._FilterDatabase" localSheetId="3" hidden="1">'Adelskalenderen'!$C$2:$BE$75</definedName>
    <definedName name="_xlnm._FilterDatabase" localSheetId="0" hidden="1">'Ranglijst'!$A$4:$EJ$195</definedName>
    <definedName name="_xlfn.CONCAT" hidden="1">#NAME?</definedName>
    <definedName name="_xlfn.XLOOKUP" hidden="1">#NAME?</definedName>
  </definedNames>
  <calcPr fullCalcOnLoad="1"/>
</workbook>
</file>

<file path=xl/comments1.xml><?xml version="1.0" encoding="utf-8"?>
<comments xmlns="http://schemas.openxmlformats.org/spreadsheetml/2006/main">
  <authors>
    <author>Paul Rouffaer</author>
  </authors>
  <commentList>
    <comment ref="K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L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O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N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Q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R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T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U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W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X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Z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AA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AC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AD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AF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AG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AI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AH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J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AL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AK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M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AB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Y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V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S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P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M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J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E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</commentList>
</comments>
</file>

<file path=xl/comments4.xml><?xml version="1.0" encoding="utf-8"?>
<comments xmlns="http://schemas.openxmlformats.org/spreadsheetml/2006/main">
  <authors>
    <author>Paul Rouffaer</author>
  </authors>
  <commentList>
    <comment ref="E2" authorId="0">
      <text>
        <r>
          <rPr>
            <sz val="9"/>
            <color indexed="8"/>
            <rFont val="Tahoma"/>
            <family val="2"/>
          </rPr>
          <t xml:space="preserve">Toelichting: 
</t>
        </r>
        <r>
          <rPr>
            <sz val="9"/>
            <color indexed="8"/>
            <rFont val="Tahoma"/>
            <family val="2"/>
          </rPr>
          <t>1e plaats op IOU NLD eindrangschikking in een jaar (vanaf 1982): 10 punten, 2e plaats 9 punten etc t/m 10e plaats: 1 punt</t>
        </r>
      </text>
    </comment>
  </commentList>
</comments>
</file>

<file path=xl/sharedStrings.xml><?xml version="1.0" encoding="utf-8"?>
<sst xmlns="http://schemas.openxmlformats.org/spreadsheetml/2006/main" count="2306" uniqueCount="382">
  <si>
    <t>NED 658</t>
  </si>
  <si>
    <t>Reinout Plaatje</t>
  </si>
  <si>
    <t>Jeroen Nijburg</t>
  </si>
  <si>
    <t xml:space="preserve"> </t>
  </si>
  <si>
    <t>Jan Krom</t>
  </si>
  <si>
    <t>naam</t>
  </si>
  <si>
    <t>NED 619</t>
  </si>
  <si>
    <t>Vincent van Leeuwen</t>
  </si>
  <si>
    <t>NED 505</t>
  </si>
  <si>
    <t>Joep ten Brink</t>
  </si>
  <si>
    <t>Ward Boersma</t>
  </si>
  <si>
    <t>Klaas Molenaar</t>
  </si>
  <si>
    <t>Kees Buitendijk</t>
  </si>
  <si>
    <t>Robert Numan</t>
  </si>
  <si>
    <t>Fokko Ringnalda</t>
  </si>
  <si>
    <t>Joop Feenstra</t>
  </si>
  <si>
    <t>Jaap Lijkendijk</t>
  </si>
  <si>
    <t>Klaas de Boer</t>
  </si>
  <si>
    <t>Bart de Zee</t>
  </si>
  <si>
    <t>Onno Yntema</t>
  </si>
  <si>
    <t>Kralingen</t>
  </si>
  <si>
    <t>Zuid</t>
  </si>
  <si>
    <t>Luut de Zee</t>
  </si>
  <si>
    <t>Aantal</t>
  </si>
  <si>
    <t>Jan Willem Lalleman</t>
  </si>
  <si>
    <t>NED 652</t>
  </si>
  <si>
    <t>Jan ten Hoeve</t>
  </si>
  <si>
    <t>Friesland</t>
  </si>
  <si>
    <t>Zuidlaren</t>
  </si>
  <si>
    <t>Belterwiede</t>
  </si>
  <si>
    <t>Titus Brandsma</t>
  </si>
  <si>
    <t>Hotze Braaksma</t>
  </si>
  <si>
    <t>NED 563</t>
  </si>
  <si>
    <t>Nieuwkoop</t>
  </si>
  <si>
    <t>Rob Wapenaar</t>
  </si>
  <si>
    <t>Maarten Versluis</t>
  </si>
  <si>
    <t>Onno Klazinga</t>
  </si>
  <si>
    <t>Reeuwijk</t>
  </si>
  <si>
    <t>Jan Tekstra</t>
  </si>
  <si>
    <t>Wessel Kuik</t>
  </si>
  <si>
    <t>Maarten Janssen</t>
  </si>
  <si>
    <t>Hans de Haas</t>
  </si>
  <si>
    <t>NED 627</t>
  </si>
  <si>
    <t>Jan van Esseveld</t>
  </si>
  <si>
    <t>NED 629</t>
  </si>
  <si>
    <t>Wim Bech</t>
  </si>
  <si>
    <t>NED 665</t>
  </si>
  <si>
    <t>NED 566</t>
  </si>
  <si>
    <t>Rob Aukema</t>
  </si>
  <si>
    <t>Henk de Groot</t>
  </si>
  <si>
    <t>zeilnr.</t>
  </si>
  <si>
    <t>Gerard van Lanschot</t>
  </si>
  <si>
    <t>John Wolters</t>
  </si>
  <si>
    <t>Sybrand Vochteloo</t>
  </si>
  <si>
    <t>Pier Thomas Meintema</t>
  </si>
  <si>
    <t>Mark Bosma</t>
  </si>
  <si>
    <t>Jeroen Mickers</t>
  </si>
  <si>
    <t>NED 624</t>
  </si>
  <si>
    <t>Herman van Eijk</t>
  </si>
  <si>
    <t>regio</t>
  </si>
  <si>
    <t>NED 626</t>
  </si>
  <si>
    <t>Anton Snel</t>
  </si>
  <si>
    <t>Theo Meus</t>
  </si>
  <si>
    <t>Thies Bosch</t>
  </si>
  <si>
    <t>Joop de Jong</t>
  </si>
  <si>
    <t>Arno Start</t>
  </si>
  <si>
    <t>NED 680</t>
  </si>
  <si>
    <t>Kees Buys Ballot</t>
  </si>
  <si>
    <t>Willem Overtoom</t>
  </si>
  <si>
    <t>NED 6</t>
  </si>
  <si>
    <t>Alex Scholing</t>
  </si>
  <si>
    <t>Albert Keizer</t>
  </si>
  <si>
    <t>Quintus Lampe</t>
  </si>
  <si>
    <t>Adri Vosselman</t>
  </si>
  <si>
    <t>Titus Bruggink</t>
  </si>
  <si>
    <t>NED 558</t>
  </si>
  <si>
    <t>Timo Weda</t>
  </si>
  <si>
    <t>Henk Kuiper</t>
  </si>
  <si>
    <t>Richard Spruijt</t>
  </si>
  <si>
    <t>Ton Op de Weegh</t>
  </si>
  <si>
    <t>Jeroen Kooi</t>
  </si>
  <si>
    <t>Wilco Aukes</t>
  </si>
  <si>
    <t>Rob Hoogeveen</t>
  </si>
  <si>
    <t>Harm Kooystra</t>
  </si>
  <si>
    <t>Gerard Op de Weegh</t>
  </si>
  <si>
    <t>Philippe Rouffaer</t>
  </si>
  <si>
    <t>Vloot</t>
  </si>
  <si>
    <t>Spiegelplas</t>
  </si>
  <si>
    <t>Jan van Amerongen</t>
  </si>
  <si>
    <t>Zuidlaardermeer</t>
  </si>
  <si>
    <t>Rotterdam</t>
  </si>
  <si>
    <t>Martin Baas</t>
  </si>
  <si>
    <t>Jan de Best</t>
  </si>
  <si>
    <t>Wim Bijlsma</t>
  </si>
  <si>
    <t>Atse Blei</t>
  </si>
  <si>
    <t>Max Blom</t>
  </si>
  <si>
    <t>Ale Bok</t>
  </si>
  <si>
    <t>Bouwe Bouma</t>
  </si>
  <si>
    <t>Jan Alle Broersma</t>
  </si>
  <si>
    <t>NED 611</t>
  </si>
  <si>
    <t>Michiel Eijsink</t>
  </si>
  <si>
    <t>Maurice Gerards</t>
  </si>
  <si>
    <t>Lex Gooijer</t>
  </si>
  <si>
    <t>Melle Heerlien</t>
  </si>
  <si>
    <t>Walther Hesselink</t>
  </si>
  <si>
    <t>GER 17</t>
  </si>
  <si>
    <t>NED 513</t>
  </si>
  <si>
    <t>NED 500</t>
  </si>
  <si>
    <t>Jan Willem van den Hondel</t>
  </si>
  <si>
    <t>Mike Huiskamp</t>
  </si>
  <si>
    <t>Olav Kerssemakers</t>
  </si>
  <si>
    <t>NED 649</t>
  </si>
  <si>
    <t>Eric Kiebert</t>
  </si>
  <si>
    <t>Luuk Kuijper</t>
  </si>
  <si>
    <t>Cock van der Leden</t>
  </si>
  <si>
    <t>Ronald Leusink</t>
  </si>
  <si>
    <t>Henk Mik</t>
  </si>
  <si>
    <t>NED 669</t>
  </si>
  <si>
    <t>Erik Jan Mulder</t>
  </si>
  <si>
    <t>Toon Neijman</t>
  </si>
  <si>
    <t>NED 532</t>
  </si>
  <si>
    <t>Benny Oldenbeuving</t>
  </si>
  <si>
    <t>NED 17</t>
  </si>
  <si>
    <t>Paul Rouffaer</t>
  </si>
  <si>
    <t>Thees Scheen</t>
  </si>
  <si>
    <t>Henk Schipperheijn</t>
  </si>
  <si>
    <t>NED 568</t>
  </si>
  <si>
    <t>Siep Schukken</t>
  </si>
  <si>
    <t>Fedde Sonnema</t>
  </si>
  <si>
    <t>NED 694</t>
  </si>
  <si>
    <t>Mark Tigchelaar</t>
  </si>
  <si>
    <t>Ben Tijssen</t>
  </si>
  <si>
    <t>Engel Jan Timmer</t>
  </si>
  <si>
    <t>Max Visser</t>
  </si>
  <si>
    <t>NED 673</t>
  </si>
  <si>
    <t>NED 671</t>
  </si>
  <si>
    <t>Doeke Zwart</t>
  </si>
  <si>
    <t>Belter</t>
  </si>
  <si>
    <t>NED 693</t>
  </si>
  <si>
    <t>NED 696</t>
  </si>
  <si>
    <t>Status</t>
  </si>
  <si>
    <t>Rookie</t>
  </si>
  <si>
    <t>Young Rider</t>
  </si>
  <si>
    <t>Senior</t>
  </si>
  <si>
    <t>Master</t>
  </si>
  <si>
    <t>Naam</t>
  </si>
  <si>
    <t>Plaats</t>
  </si>
  <si>
    <t>Overall</t>
  </si>
  <si>
    <t>Totaal</t>
  </si>
  <si>
    <t>VLOOT</t>
  </si>
  <si>
    <t>NED 544</t>
  </si>
  <si>
    <t>Fred Donk-Linschoten</t>
  </si>
  <si>
    <t>NED 518</t>
  </si>
  <si>
    <t>Frieso Por</t>
  </si>
  <si>
    <t>Klaas Watté</t>
  </si>
  <si>
    <t>Juergen Alberty</t>
  </si>
  <si>
    <t>Thomas Leitl</t>
  </si>
  <si>
    <t>vloot</t>
  </si>
  <si>
    <t>Atse Nederveen</t>
  </si>
  <si>
    <t>Wim van der Wal</t>
  </si>
  <si>
    <t>NED 650</t>
  </si>
  <si>
    <t>Ton op de Weegh</t>
  </si>
  <si>
    <t>Rinus Kagchelland</t>
  </si>
  <si>
    <t xml:space="preserve">Theo Meus </t>
  </si>
  <si>
    <t>Hans van der Kooy</t>
  </si>
  <si>
    <t>Nico Hofkamp</t>
  </si>
  <si>
    <t>Fred Moerman</t>
  </si>
  <si>
    <t>Stefan de Vries</t>
  </si>
  <si>
    <t xml:space="preserve">George Vossenberg </t>
  </si>
  <si>
    <t>Jacobus de Vries</t>
  </si>
  <si>
    <t>Peter Peet</t>
  </si>
  <si>
    <t xml:space="preserve">Mels Jongeneel </t>
  </si>
  <si>
    <t xml:space="preserve">Johan de Ruijter </t>
  </si>
  <si>
    <t>Kees Jongeneel</t>
  </si>
  <si>
    <t>Dolf Peet jr</t>
  </si>
  <si>
    <t>Jos de Jonge</t>
  </si>
  <si>
    <t>Fre Mik</t>
  </si>
  <si>
    <t>Wouter Hagoort</t>
  </si>
  <si>
    <t>Joop Roozenburg</t>
  </si>
  <si>
    <t>Bram vd Veen</t>
  </si>
  <si>
    <t>Dirk-Jan Kann</t>
  </si>
  <si>
    <t>Friso Por</t>
  </si>
  <si>
    <t>Luuk Kuiper</t>
  </si>
  <si>
    <t>Rob Breur</t>
  </si>
  <si>
    <t>Hans Iliohan</t>
  </si>
  <si>
    <t>Jan Jellema</t>
  </si>
  <si>
    <t>Dolf Peet</t>
  </si>
  <si>
    <t>Gerard ter Heide</t>
  </si>
  <si>
    <t>Eddie Rietveld</t>
  </si>
  <si>
    <t>Jan Kuik</t>
  </si>
  <si>
    <t>Ted Duyvestein</t>
  </si>
  <si>
    <t>Andries Berg</t>
  </si>
  <si>
    <t>Jan van Oosteroom</t>
  </si>
  <si>
    <t>Andre Lieberom</t>
  </si>
  <si>
    <t>Peter Zuidgeest</t>
  </si>
  <si>
    <t>Jan Hordijk</t>
  </si>
  <si>
    <t>Theo de Jong</t>
  </si>
  <si>
    <t>Henk Por</t>
  </si>
  <si>
    <t>Henk Paddenburg</t>
  </si>
  <si>
    <t>Jan Willem Scheerder</t>
  </si>
  <si>
    <t>Klaas Hofkamp</t>
  </si>
  <si>
    <t>Jan Croese</t>
  </si>
  <si>
    <t>Ed van der Steene</t>
  </si>
  <si>
    <t>Hendrik Eijgelaar</t>
  </si>
  <si>
    <t>Hendrik van der Pol</t>
  </si>
  <si>
    <t>Ranking</t>
  </si>
  <si>
    <t>PTN</t>
  </si>
  <si>
    <t>All time ranking</t>
  </si>
  <si>
    <t>Zilveren Spiegel</t>
  </si>
  <si>
    <t>Peter Elemans</t>
  </si>
  <si>
    <t>Jasper van Vuure</t>
  </si>
  <si>
    <t>Edwin Burggraaf</t>
  </si>
  <si>
    <t>NED 560</t>
  </si>
  <si>
    <t>Wim Wobbes</t>
  </si>
  <si>
    <t>Maurice Schonk</t>
  </si>
  <si>
    <t>Niek van Vuure</t>
  </si>
  <si>
    <t>ZZ Cup</t>
  </si>
  <si>
    <t>IDM</t>
  </si>
  <si>
    <t>Vinkeveen</t>
  </si>
  <si>
    <t>Euro</t>
  </si>
  <si>
    <t>Gardameer</t>
  </si>
  <si>
    <t>ONK</t>
  </si>
  <si>
    <t>Slotermeer</t>
  </si>
  <si>
    <t>Herfstwedstrijden</t>
  </si>
  <si>
    <t>Langweer</t>
  </si>
  <si>
    <t>De Biercup</t>
  </si>
  <si>
    <t>De Finale / ONK Sprint</t>
  </si>
  <si>
    <t>ptn</t>
  </si>
  <si>
    <t>Neusiedlersee</t>
  </si>
  <si>
    <t>O.O.K.</t>
  </si>
  <si>
    <t>NED 8</t>
  </si>
  <si>
    <t>NED 580</t>
  </si>
  <si>
    <t>NED 16</t>
  </si>
  <si>
    <t>AUT 127</t>
  </si>
  <si>
    <t>Martin Lehner</t>
  </si>
  <si>
    <t>GER 18</t>
  </si>
  <si>
    <t>GER 15</t>
  </si>
  <si>
    <t>Kay Nickelkoppe</t>
  </si>
  <si>
    <t>GER 3</t>
  </si>
  <si>
    <t>Harry Voss</t>
  </si>
  <si>
    <t>GER 55</t>
  </si>
  <si>
    <t>Wolfgang Hoefener</t>
  </si>
  <si>
    <t>AUT 1</t>
  </si>
  <si>
    <t>Hans Spitzauer</t>
  </si>
  <si>
    <t>GER 44</t>
  </si>
  <si>
    <t>Axel Forstmann</t>
  </si>
  <si>
    <t>GER 150</t>
  </si>
  <si>
    <t>Gerhard Zimmerly</t>
  </si>
  <si>
    <t>GER 1425</t>
  </si>
  <si>
    <t>Detlef Munke</t>
  </si>
  <si>
    <t>GER 1417</t>
  </si>
  <si>
    <t>GER 1495</t>
  </si>
  <si>
    <t>Henry Martin</t>
  </si>
  <si>
    <t>AUT 77</t>
  </si>
  <si>
    <t>Thomas Ludwig</t>
  </si>
  <si>
    <t>AUT 106</t>
  </si>
  <si>
    <t>Matthias Jocham</t>
  </si>
  <si>
    <t>AUT 104</t>
  </si>
  <si>
    <t>Andreas Knittel</t>
  </si>
  <si>
    <t>GER 131</t>
  </si>
  <si>
    <t>Franz DAENEKAS</t>
  </si>
  <si>
    <t>AUT 107</t>
  </si>
  <si>
    <t>Michael Moritzer</t>
  </si>
  <si>
    <t>AUT 81</t>
  </si>
  <si>
    <t>Horst Kaiblinger</t>
  </si>
  <si>
    <t>AUT 96</t>
  </si>
  <si>
    <t>Bernhard Heil</t>
  </si>
  <si>
    <t>AUT 114</t>
  </si>
  <si>
    <t>Thomas Himmer</t>
  </si>
  <si>
    <t>AUT 111</t>
  </si>
  <si>
    <t>Holger Heller</t>
  </si>
  <si>
    <t>Udo Hagemann</t>
  </si>
  <si>
    <t>NED 555</t>
  </si>
  <si>
    <t>NED 521</t>
  </si>
  <si>
    <t>NED 9</t>
  </si>
  <si>
    <t>NED 586</t>
  </si>
  <si>
    <t>NED 675</t>
  </si>
  <si>
    <t>NED 640</t>
  </si>
  <si>
    <t>NED 63</t>
  </si>
  <si>
    <t>NED 482</t>
  </si>
  <si>
    <t>NED 612</t>
  </si>
  <si>
    <t>NED 561</t>
  </si>
  <si>
    <t>NED 679</t>
  </si>
  <si>
    <t>NED 618</t>
  </si>
  <si>
    <t>NED 572</t>
  </si>
  <si>
    <t>NED 534</t>
  </si>
  <si>
    <t>NED 608</t>
  </si>
  <si>
    <t>NED 630</t>
  </si>
  <si>
    <t>NED 479</t>
  </si>
  <si>
    <t>NED 616</t>
  </si>
  <si>
    <t>NED 276</t>
  </si>
  <si>
    <t>NED 516</t>
  </si>
  <si>
    <t>NED 438</t>
  </si>
  <si>
    <t>NED 509</t>
  </si>
  <si>
    <t>NED 597</t>
  </si>
  <si>
    <t>NED 644</t>
  </si>
  <si>
    <t>NED 512</t>
  </si>
  <si>
    <t>NED 522</t>
  </si>
  <si>
    <t>NED 613</t>
  </si>
  <si>
    <t>NED 633</t>
  </si>
  <si>
    <t>NED 384</t>
  </si>
  <si>
    <t>NED 585</t>
  </si>
  <si>
    <t>NED 514</t>
  </si>
  <si>
    <t>NED 651</t>
  </si>
  <si>
    <t>NED 583</t>
  </si>
  <si>
    <t>NED 600</t>
  </si>
  <si>
    <t>NED 589</t>
  </si>
  <si>
    <t>NED 11</t>
  </si>
  <si>
    <t>NED 571</t>
  </si>
  <si>
    <t>NED 533</t>
  </si>
  <si>
    <t>NED 645</t>
  </si>
  <si>
    <t>NED 577</t>
  </si>
  <si>
    <t>NED 576</t>
  </si>
  <si>
    <t>NED 609</t>
  </si>
  <si>
    <t>NED 442</t>
  </si>
  <si>
    <t>NED 14</t>
  </si>
  <si>
    <t>NED 641</t>
  </si>
  <si>
    <t>NED 628</t>
  </si>
  <si>
    <t>NED 602</t>
  </si>
  <si>
    <t>NED 662</t>
  </si>
  <si>
    <t>NED 357</t>
  </si>
  <si>
    <t>NED 593</t>
  </si>
  <si>
    <t>NED 604</t>
  </si>
  <si>
    <t>NED 548</t>
  </si>
  <si>
    <t>NED 421</t>
  </si>
  <si>
    <t>NED 22</t>
  </si>
  <si>
    <t>NED 101</t>
  </si>
  <si>
    <t>NED 565</t>
  </si>
  <si>
    <t>NED 678</t>
  </si>
  <si>
    <t>NED 21</t>
  </si>
  <si>
    <t>NED 570</t>
  </si>
  <si>
    <t>NED 158</t>
  </si>
  <si>
    <t>NED 5</t>
  </si>
  <si>
    <t>NED 631</t>
  </si>
  <si>
    <t>NED 636</t>
  </si>
  <si>
    <t>BEL 2</t>
  </si>
  <si>
    <t>NED 670</t>
  </si>
  <si>
    <t>NED 595</t>
  </si>
  <si>
    <t>Zwischenahner See</t>
  </si>
  <si>
    <t>GER 1458</t>
  </si>
  <si>
    <t>Herbert Rubsamen</t>
  </si>
  <si>
    <t/>
  </si>
  <si>
    <t>GER 84</t>
  </si>
  <si>
    <t>GER 71</t>
  </si>
  <si>
    <t>GER 554</t>
  </si>
  <si>
    <t>GER 36</t>
  </si>
  <si>
    <t>GER 1540</t>
  </si>
  <si>
    <t>GER 1347</t>
  </si>
  <si>
    <t>GER 42</t>
  </si>
  <si>
    <t>GER 1472</t>
  </si>
  <si>
    <t>GER 1434</t>
  </si>
  <si>
    <t>GER 2</t>
  </si>
  <si>
    <t>Fred Schaaf</t>
  </si>
  <si>
    <t>Goldcup</t>
  </si>
  <si>
    <t>GER 1341</t>
  </si>
  <si>
    <t>GER 1329</t>
  </si>
  <si>
    <t>GER 1543</t>
  </si>
  <si>
    <t>Frank Sinde</t>
  </si>
  <si>
    <t>Uwe Michel</t>
  </si>
  <si>
    <t>Mathias Schulz</t>
  </si>
  <si>
    <t>Jeen Nijdam</t>
  </si>
  <si>
    <t>Joern Cordbarlag</t>
  </si>
  <si>
    <t>Lutz Woschikowski</t>
  </si>
  <si>
    <t>Hans Doze</t>
  </si>
  <si>
    <t>Frank Hänsgen</t>
  </si>
  <si>
    <t>Michael Kluin</t>
  </si>
  <si>
    <t>Peter Jarmatz</t>
  </si>
  <si>
    <t>Arne Assmann</t>
  </si>
  <si>
    <t>Ingo Hüter</t>
  </si>
  <si>
    <t>Christoph Lissel</t>
  </si>
  <si>
    <t>Andreas Michelchen</t>
  </si>
  <si>
    <t>Marc Heijke</t>
  </si>
  <si>
    <t>Menno Muller</t>
  </si>
  <si>
    <t>NED 511</t>
  </si>
  <si>
    <t>GER 1227</t>
  </si>
  <si>
    <t>NED 659</t>
  </si>
  <si>
    <t>NED 685</t>
  </si>
  <si>
    <t>Wouter Sonnema</t>
  </si>
  <si>
    <t>17 oktober 2021 t/m Finale</t>
  </si>
  <si>
    <t>Regatta Runners</t>
  </si>
  <si>
    <t>Wolfgang Moser</t>
  </si>
  <si>
    <t>Rookie+'[2021 IOU RANGLIJST 015 MASTER Best5 1017.xlsx]10'!$G$10:$H$20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</si>
</sst>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yy"/>
  </numFmts>
  <fonts count="58">
    <font>
      <sz val="8"/>
      <name val="Arial"/>
      <family val="0"/>
    </font>
    <font>
      <sz val="12"/>
      <color indexed="8"/>
      <name val="Calibri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11"/>
      <name val="Calibri"/>
      <family val="2"/>
    </font>
    <font>
      <sz val="13"/>
      <name val="Lucida Grande"/>
      <family val="2"/>
    </font>
    <font>
      <sz val="10"/>
      <color indexed="8"/>
      <name val="Arial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Calibri"/>
      <family val="2"/>
    </font>
    <font>
      <b/>
      <sz val="24"/>
      <color indexed="10"/>
      <name val="Arial"/>
      <family val="2"/>
    </font>
    <font>
      <sz val="11"/>
      <color indexed="8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sz val="10"/>
      <color rgb="FF000000"/>
      <name val="Arial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rgb="FFFFFFFF"/>
      <name val="Calibri"/>
      <family val="2"/>
    </font>
    <font>
      <sz val="10"/>
      <color theme="0"/>
      <name val="Arial"/>
      <family val="2"/>
    </font>
    <font>
      <sz val="10"/>
      <color rgb="FF9C0006"/>
      <name val="Calibri"/>
      <family val="2"/>
    </font>
    <font>
      <b/>
      <sz val="24"/>
      <color rgb="FFFF0000"/>
      <name val="Arial"/>
      <family val="2"/>
    </font>
    <font>
      <sz val="11"/>
      <color rgb="FF00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AA2B5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</borders>
  <cellStyleXfs count="63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0" borderId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6" fillId="0" borderId="16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5" fillId="6" borderId="0" xfId="0" applyFont="1" applyFill="1" applyBorder="1" applyAlignment="1">
      <alignment/>
    </xf>
    <xf numFmtId="1" fontId="5" fillId="6" borderId="13" xfId="0" applyNumberFormat="1" applyFont="1" applyFill="1" applyBorder="1" applyAlignment="1">
      <alignment/>
    </xf>
    <xf numFmtId="0" fontId="5" fillId="6" borderId="13" xfId="0" applyFont="1" applyFill="1" applyBorder="1" applyAlignment="1">
      <alignment vertical="center"/>
    </xf>
    <xf numFmtId="0" fontId="5" fillId="6" borderId="17" xfId="0" applyFont="1" applyFill="1" applyBorder="1" applyAlignment="1">
      <alignment vertical="center"/>
    </xf>
    <xf numFmtId="0" fontId="9" fillId="6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5" fillId="6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left" vertical="center"/>
    </xf>
    <xf numFmtId="0" fontId="5" fillId="0" borderId="16" xfId="0" applyNumberFormat="1" applyFont="1" applyFill="1" applyBorder="1" applyAlignment="1">
      <alignment/>
    </xf>
    <xf numFmtId="0" fontId="6" fillId="0" borderId="16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6" borderId="2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/>
    </xf>
    <xf numFmtId="16" fontId="7" fillId="0" borderId="0" xfId="0" applyNumberFormat="1" applyFont="1" applyAlignment="1">
      <alignment/>
    </xf>
    <xf numFmtId="15" fontId="5" fillId="0" borderId="0" xfId="0" applyNumberFormat="1" applyFont="1" applyAlignment="1" quotePrefix="1">
      <alignment horizontal="left"/>
    </xf>
    <xf numFmtId="2" fontId="5" fillId="6" borderId="18" xfId="0" applyNumberFormat="1" applyFont="1" applyFill="1" applyBorder="1" applyAlignment="1">
      <alignment vertical="center" wrapText="1"/>
    </xf>
    <xf numFmtId="2" fontId="5" fillId="6" borderId="15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5" fillId="0" borderId="16" xfId="0" applyFont="1" applyBorder="1" applyAlignment="1">
      <alignment/>
    </xf>
    <xf numFmtId="0" fontId="0" fillId="35" borderId="0" xfId="0" applyFill="1" applyBorder="1" applyAlignment="1">
      <alignment/>
    </xf>
    <xf numFmtId="49" fontId="0" fillId="35" borderId="0" xfId="0" applyNumberFormat="1" applyFill="1" applyBorder="1" applyAlignment="1">
      <alignment/>
    </xf>
    <xf numFmtId="49" fontId="0" fillId="35" borderId="0" xfId="0" applyNumberFormat="1" applyFill="1" applyBorder="1" applyAlignment="1">
      <alignment vertical="top" wrapText="1"/>
    </xf>
    <xf numFmtId="0" fontId="11" fillId="34" borderId="23" xfId="0" applyFont="1" applyFill="1" applyBorder="1" applyAlignment="1">
      <alignment horizontal="left" vertical="center"/>
    </xf>
    <xf numFmtId="0" fontId="52" fillId="36" borderId="24" xfId="0" applyFont="1" applyFill="1" applyBorder="1" applyAlignment="1">
      <alignment horizontal="center" vertical="center" wrapText="1"/>
    </xf>
    <xf numFmtId="0" fontId="52" fillId="36" borderId="24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/>
    </xf>
    <xf numFmtId="1" fontId="5" fillId="6" borderId="0" xfId="0" applyNumberFormat="1" applyFont="1" applyFill="1" applyBorder="1" applyAlignment="1">
      <alignment/>
    </xf>
    <xf numFmtId="0" fontId="5" fillId="6" borderId="0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0" fillId="0" borderId="0" xfId="0" applyFont="1" applyBorder="1" applyAlignment="1">
      <alignment/>
    </xf>
    <xf numFmtId="1" fontId="10" fillId="0" borderId="26" xfId="0" applyNumberFormat="1" applyFont="1" applyBorder="1" applyAlignment="1">
      <alignment horizontal="center"/>
    </xf>
    <xf numFmtId="1" fontId="10" fillId="0" borderId="16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53" fillId="0" borderId="26" xfId="0" applyFont="1" applyFill="1" applyBorder="1" applyAlignment="1">
      <alignment horizontal="center" vertical="center" textRotation="90"/>
    </xf>
    <xf numFmtId="0" fontId="53" fillId="0" borderId="16" xfId="0" applyFont="1" applyFill="1" applyBorder="1" applyAlignment="1">
      <alignment horizontal="center" vertical="center" textRotation="90"/>
    </xf>
    <xf numFmtId="0" fontId="5" fillId="0" borderId="22" xfId="0" applyFont="1" applyFill="1" applyBorder="1" applyAlignment="1">
      <alignment horizontal="center" vertical="center" wrapText="1"/>
    </xf>
    <xf numFmtId="16" fontId="5" fillId="0" borderId="27" xfId="0" applyNumberFormat="1" applyFont="1" applyFill="1" applyBorder="1" applyAlignment="1">
      <alignment horizontal="center"/>
    </xf>
    <xf numFmtId="16" fontId="5" fillId="0" borderId="11" xfId="0" applyNumberFormat="1" applyFont="1" applyFill="1" applyBorder="1" applyAlignment="1">
      <alignment horizontal="center"/>
    </xf>
    <xf numFmtId="16" fontId="5" fillId="0" borderId="28" xfId="0" applyNumberFormat="1" applyFont="1" applyFill="1" applyBorder="1" applyAlignment="1">
      <alignment horizontal="center"/>
    </xf>
    <xf numFmtId="16" fontId="6" fillId="6" borderId="17" xfId="0" applyNumberFormat="1" applyFont="1" applyFill="1" applyBorder="1" applyAlignment="1">
      <alignment horizontal="center"/>
    </xf>
    <xf numFmtId="16" fontId="6" fillId="6" borderId="0" xfId="0" applyNumberFormat="1" applyFont="1" applyFill="1" applyBorder="1" applyAlignment="1">
      <alignment horizontal="center"/>
    </xf>
    <xf numFmtId="16" fontId="6" fillId="6" borderId="13" xfId="0" applyNumberFormat="1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textRotation="90"/>
    </xf>
    <xf numFmtId="0" fontId="6" fillId="0" borderId="16" xfId="0" applyFont="1" applyFill="1" applyBorder="1" applyAlignment="1">
      <alignment horizontal="center" vertical="center" textRotation="90"/>
    </xf>
    <xf numFmtId="0" fontId="6" fillId="0" borderId="2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textRotation="90"/>
    </xf>
    <xf numFmtId="0" fontId="6" fillId="0" borderId="13" xfId="0" applyFont="1" applyFill="1" applyBorder="1" applyAlignment="1">
      <alignment horizontal="center" vertical="center" textRotation="90"/>
    </xf>
    <xf numFmtId="0" fontId="54" fillId="26" borderId="28" xfId="39" applyFont="1" applyBorder="1" applyAlignment="1">
      <alignment horizontal="center" vertical="center" textRotation="90"/>
    </xf>
    <xf numFmtId="0" fontId="54" fillId="26" borderId="13" xfId="39" applyFont="1" applyBorder="1" applyAlignment="1">
      <alignment horizontal="center" vertical="center" textRotation="90"/>
    </xf>
    <xf numFmtId="0" fontId="55" fillId="0" borderId="1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1" fillId="34" borderId="14" xfId="0" applyFont="1" applyFill="1" applyBorder="1" applyAlignment="1">
      <alignment horizontal="left" vertical="center"/>
    </xf>
    <xf numFmtId="0" fontId="0" fillId="0" borderId="0" xfId="0" applyAlignment="1">
      <alignment vertical="top" textRotation="90"/>
    </xf>
    <xf numFmtId="0" fontId="0" fillId="0" borderId="0" xfId="0" applyBorder="1" applyAlignment="1">
      <alignment vertical="top" textRotation="90"/>
    </xf>
    <xf numFmtId="0" fontId="0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Border="1" applyAlignment="1">
      <alignment vertical="top" textRotation="90"/>
    </xf>
    <xf numFmtId="0" fontId="0" fillId="0" borderId="0" xfId="0" applyFont="1" applyBorder="1" applyAlignment="1">
      <alignment vertical="top" textRotation="90" wrapText="1"/>
    </xf>
    <xf numFmtId="16" fontId="6" fillId="37" borderId="13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horizontal="left" vertical="center"/>
    </xf>
    <xf numFmtId="0" fontId="11" fillId="34" borderId="19" xfId="0" applyFont="1" applyFill="1" applyBorder="1" applyAlignment="1">
      <alignment horizontal="left" vertical="center"/>
    </xf>
    <xf numFmtId="0" fontId="52" fillId="36" borderId="26" xfId="0" applyFont="1" applyFill="1" applyBorder="1" applyAlignment="1">
      <alignment horizontal="center" vertical="center" wrapText="1"/>
    </xf>
    <xf numFmtId="0" fontId="11" fillId="38" borderId="30" xfId="0" applyFont="1" applyFill="1" applyBorder="1" applyAlignment="1">
      <alignment horizontal="left" vertical="center"/>
    </xf>
    <xf numFmtId="0" fontId="11" fillId="38" borderId="20" xfId="0" applyFont="1" applyFill="1" applyBorder="1" applyAlignment="1">
      <alignment horizontal="left" vertical="center"/>
    </xf>
    <xf numFmtId="0" fontId="11" fillId="38" borderId="21" xfId="0" applyFont="1" applyFill="1" applyBorder="1" applyAlignment="1">
      <alignment horizontal="left" vertical="center"/>
    </xf>
    <xf numFmtId="15" fontId="0" fillId="0" borderId="0" xfId="0" applyNumberFormat="1" applyAlignment="1">
      <alignment/>
    </xf>
    <xf numFmtId="0" fontId="53" fillId="0" borderId="1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6" fillId="0" borderId="16" xfId="0" applyFont="1" applyBorder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/>
    </xf>
    <xf numFmtId="0" fontId="0" fillId="0" borderId="31" xfId="0" applyFill="1" applyBorder="1" applyAlignment="1">
      <alignment vertical="center" wrapText="1"/>
    </xf>
    <xf numFmtId="0" fontId="0" fillId="0" borderId="25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32" xfId="0" applyFont="1" applyFill="1" applyBorder="1" applyAlignment="1">
      <alignment horizontal="left" vertical="center"/>
    </xf>
    <xf numFmtId="0" fontId="6" fillId="6" borderId="2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6"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543"/>
  <sheetViews>
    <sheetView tabSelected="1" zoomScale="150" zoomScaleNormal="150" zoomScalePageLayoutView="0" workbookViewId="0" topLeftCell="A1">
      <pane xSplit="9" ySplit="4" topLeftCell="J13" activePane="bottomRight" state="frozen"/>
      <selection pane="topLeft" activeCell="A1" sqref="A1"/>
      <selection pane="topRight" activeCell="R1" sqref="R1"/>
      <selection pane="bottomLeft" activeCell="A5" sqref="A5"/>
      <selection pane="bottomRight" activeCell="A23" sqref="A23"/>
    </sheetView>
  </sheetViews>
  <sheetFormatPr defaultColWidth="6.83203125" defaultRowHeight="11.25"/>
  <cols>
    <col min="1" max="1" width="15.66015625" style="13" customWidth="1"/>
    <col min="2" max="2" width="16.66015625" style="116" bestFit="1" customWidth="1"/>
    <col min="3" max="3" width="30.66015625" style="17" customWidth="1"/>
    <col min="4" max="4" width="5.66015625" style="33" customWidth="1"/>
    <col min="5" max="5" width="16.5" style="40" customWidth="1"/>
    <col min="6" max="6" width="6.66015625" style="14" customWidth="1"/>
    <col min="7" max="7" width="14" style="52" customWidth="1"/>
    <col min="8" max="8" width="9.5" style="8" customWidth="1"/>
    <col min="9" max="9" width="12" style="30" bestFit="1" customWidth="1"/>
    <col min="10" max="10" width="11.5" style="105" customWidth="1"/>
    <col min="11" max="11" width="3" style="20" hidden="1" customWidth="1"/>
    <col min="12" max="12" width="10" style="22" customWidth="1"/>
    <col min="13" max="13" width="13.66015625" style="42" customWidth="1"/>
    <col min="14" max="14" width="3" style="9" hidden="1" customWidth="1"/>
    <col min="15" max="15" width="10" style="16" customWidth="1"/>
    <col min="16" max="16" width="11.5" style="105" customWidth="1"/>
    <col min="17" max="17" width="3" style="20" hidden="1" customWidth="1"/>
    <col min="18" max="18" width="10" style="22" customWidth="1"/>
    <col min="19" max="19" width="13.66015625" style="16" customWidth="1"/>
    <col min="20" max="20" width="3" style="9" hidden="1" customWidth="1"/>
    <col min="21" max="21" width="10" style="16" customWidth="1"/>
    <col min="22" max="22" width="11.5" style="23" customWidth="1"/>
    <col min="23" max="23" width="3" style="20" hidden="1" customWidth="1"/>
    <col min="24" max="24" width="10" style="22" customWidth="1"/>
    <col min="25" max="25" width="13.66015625" style="16" customWidth="1"/>
    <col min="26" max="26" width="3" style="9" hidden="1" customWidth="1"/>
    <col min="27" max="27" width="10" style="16" customWidth="1"/>
    <col min="28" max="28" width="11.5" style="23" customWidth="1"/>
    <col min="29" max="29" width="3" style="20" hidden="1" customWidth="1"/>
    <col min="30" max="30" width="10" style="22" customWidth="1"/>
    <col min="31" max="31" width="12.66015625" style="16" customWidth="1"/>
    <col min="32" max="32" width="0.1640625" style="9" hidden="1" customWidth="1"/>
    <col min="33" max="33" width="10" style="16" customWidth="1"/>
    <col min="34" max="34" width="11.5" style="23" customWidth="1"/>
    <col min="35" max="35" width="3" style="20" hidden="1" customWidth="1"/>
    <col min="36" max="36" width="10" style="22" customWidth="1"/>
    <col min="37" max="37" width="13.66015625" style="16" customWidth="1"/>
    <col min="38" max="38" width="3" style="9" hidden="1" customWidth="1"/>
    <col min="39" max="39" width="10" style="16" customWidth="1"/>
    <col min="40" max="40" width="6.66015625" style="124" customWidth="1"/>
    <col min="41" max="16384" width="6.66015625" style="1" customWidth="1"/>
  </cols>
  <sheetData>
    <row r="1" spans="1:40" s="6" customFormat="1" ht="39.75" customHeight="1" thickBot="1">
      <c r="A1" s="69"/>
      <c r="B1" s="115" t="s">
        <v>3</v>
      </c>
      <c r="C1" s="83" t="s">
        <v>3</v>
      </c>
      <c r="D1" s="81" t="s">
        <v>3</v>
      </c>
      <c r="E1" s="79" t="s">
        <v>3</v>
      </c>
      <c r="F1" s="89" t="s">
        <v>3</v>
      </c>
      <c r="G1" s="85" t="s">
        <v>3</v>
      </c>
      <c r="H1" s="87" t="s">
        <v>3</v>
      </c>
      <c r="I1" s="81" t="s">
        <v>3</v>
      </c>
      <c r="J1" s="43" t="s">
        <v>229</v>
      </c>
      <c r="K1" s="47">
        <v>3</v>
      </c>
      <c r="L1" s="24">
        <v>1</v>
      </c>
      <c r="M1" s="71" t="s">
        <v>208</v>
      </c>
      <c r="N1" s="7">
        <v>2</v>
      </c>
      <c r="O1" s="25">
        <v>2</v>
      </c>
      <c r="P1" s="43" t="s">
        <v>216</v>
      </c>
      <c r="Q1" s="47">
        <v>1</v>
      </c>
      <c r="R1" s="24">
        <v>3</v>
      </c>
      <c r="S1" s="71" t="s">
        <v>217</v>
      </c>
      <c r="T1" s="7">
        <v>3</v>
      </c>
      <c r="U1" s="25">
        <v>4</v>
      </c>
      <c r="V1" s="43" t="s">
        <v>353</v>
      </c>
      <c r="W1" s="47">
        <v>2</v>
      </c>
      <c r="X1" s="24">
        <v>5</v>
      </c>
      <c r="Y1" s="71" t="s">
        <v>219</v>
      </c>
      <c r="Z1" s="7">
        <v>3</v>
      </c>
      <c r="AA1" s="25">
        <v>6</v>
      </c>
      <c r="AB1" s="43" t="s">
        <v>221</v>
      </c>
      <c r="AC1" s="47">
        <v>1</v>
      </c>
      <c r="AD1" s="24">
        <v>7</v>
      </c>
      <c r="AE1" s="71" t="s">
        <v>223</v>
      </c>
      <c r="AF1" s="7">
        <v>1</v>
      </c>
      <c r="AG1" s="25">
        <v>8</v>
      </c>
      <c r="AH1" s="43" t="s">
        <v>225</v>
      </c>
      <c r="AI1" s="47">
        <v>1</v>
      </c>
      <c r="AJ1" s="24">
        <v>9</v>
      </c>
      <c r="AK1" s="71" t="s">
        <v>226</v>
      </c>
      <c r="AL1" s="7">
        <v>2</v>
      </c>
      <c r="AM1" s="120">
        <v>10</v>
      </c>
      <c r="AN1" s="122"/>
    </row>
    <row r="2" spans="1:40" s="3" customFormat="1" ht="39.75" customHeight="1" thickBot="1">
      <c r="A2" s="91">
        <v>2021</v>
      </c>
      <c r="B2" s="115" t="s">
        <v>50</v>
      </c>
      <c r="C2" s="83" t="s">
        <v>5</v>
      </c>
      <c r="D2" s="81" t="s">
        <v>23</v>
      </c>
      <c r="E2" s="79" t="s">
        <v>157</v>
      </c>
      <c r="F2" s="89" t="s">
        <v>59</v>
      </c>
      <c r="G2" s="85" t="s">
        <v>140</v>
      </c>
      <c r="H2" s="78" t="s">
        <v>141</v>
      </c>
      <c r="I2" s="81" t="s">
        <v>148</v>
      </c>
      <c r="J2" s="126" t="s">
        <v>228</v>
      </c>
      <c r="K2" s="127"/>
      <c r="L2" s="128"/>
      <c r="M2" s="129" t="s">
        <v>87</v>
      </c>
      <c r="N2" s="130"/>
      <c r="O2" s="131"/>
      <c r="P2" s="126" t="s">
        <v>28</v>
      </c>
      <c r="Q2" s="127"/>
      <c r="R2" s="128"/>
      <c r="S2" s="129" t="s">
        <v>338</v>
      </c>
      <c r="T2" s="130"/>
      <c r="U2" s="131"/>
      <c r="V2" s="126" t="s">
        <v>218</v>
      </c>
      <c r="W2" s="127"/>
      <c r="X2" s="128"/>
      <c r="Y2" s="129" t="s">
        <v>220</v>
      </c>
      <c r="Z2" s="130"/>
      <c r="AA2" s="131"/>
      <c r="AB2" s="126" t="s">
        <v>222</v>
      </c>
      <c r="AC2" s="127"/>
      <c r="AD2" s="128"/>
      <c r="AE2" s="129" t="s">
        <v>224</v>
      </c>
      <c r="AF2" s="130"/>
      <c r="AG2" s="131"/>
      <c r="AH2" s="126" t="s">
        <v>29</v>
      </c>
      <c r="AI2" s="127"/>
      <c r="AJ2" s="128"/>
      <c r="AK2" s="129" t="s">
        <v>33</v>
      </c>
      <c r="AL2" s="130"/>
      <c r="AM2" s="131"/>
      <c r="AN2" s="123"/>
    </row>
    <row r="3" spans="1:40" s="4" customFormat="1" ht="13.5" customHeight="1">
      <c r="A3" s="70"/>
      <c r="B3" s="116"/>
      <c r="C3" s="84"/>
      <c r="D3" s="82"/>
      <c r="E3" s="80"/>
      <c r="F3" s="90"/>
      <c r="G3" s="86"/>
      <c r="H3" s="88"/>
      <c r="I3" s="82"/>
      <c r="J3" s="75">
        <v>44350</v>
      </c>
      <c r="K3" s="76"/>
      <c r="L3" s="77" t="s">
        <v>227</v>
      </c>
      <c r="M3" s="72">
        <v>44366</v>
      </c>
      <c r="N3" s="73"/>
      <c r="O3" s="74" t="s">
        <v>227</v>
      </c>
      <c r="P3" s="75">
        <v>44380</v>
      </c>
      <c r="Q3" s="76"/>
      <c r="R3" s="77" t="s">
        <v>227</v>
      </c>
      <c r="S3" s="72">
        <v>44384</v>
      </c>
      <c r="T3" s="73"/>
      <c r="U3" s="74" t="s">
        <v>227</v>
      </c>
      <c r="V3" s="75">
        <v>44394</v>
      </c>
      <c r="W3" s="76"/>
      <c r="X3" s="103" t="s">
        <v>227</v>
      </c>
      <c r="Y3" s="72">
        <v>44431</v>
      </c>
      <c r="Z3" s="73"/>
      <c r="AA3" s="74" t="s">
        <v>227</v>
      </c>
      <c r="AB3" s="75">
        <v>44441</v>
      </c>
      <c r="AC3" s="76"/>
      <c r="AD3" s="103" t="s">
        <v>227</v>
      </c>
      <c r="AE3" s="72">
        <v>44457</v>
      </c>
      <c r="AF3" s="73"/>
      <c r="AG3" s="74" t="s">
        <v>227</v>
      </c>
      <c r="AH3" s="75">
        <v>44471</v>
      </c>
      <c r="AI3" s="76"/>
      <c r="AJ3" s="103" t="s">
        <v>227</v>
      </c>
      <c r="AK3" s="72">
        <v>44485</v>
      </c>
      <c r="AL3" s="73"/>
      <c r="AM3" s="73" t="s">
        <v>227</v>
      </c>
      <c r="AN3" s="124"/>
    </row>
    <row r="4" spans="1:40" s="5" customFormat="1" ht="13.5" thickBot="1">
      <c r="A4" s="114">
        <v>0</v>
      </c>
      <c r="B4" s="41"/>
      <c r="C4" s="10"/>
      <c r="D4" s="104"/>
      <c r="E4" s="38"/>
      <c r="F4" s="11"/>
      <c r="G4" s="51" t="s">
        <v>3</v>
      </c>
      <c r="H4" s="12"/>
      <c r="I4" s="31"/>
      <c r="J4" s="32">
        <v>23</v>
      </c>
      <c r="K4" s="37"/>
      <c r="L4" s="48">
        <v>1.25</v>
      </c>
      <c r="M4" s="44">
        <v>35</v>
      </c>
      <c r="N4" s="36"/>
      <c r="O4" s="49">
        <v>1</v>
      </c>
      <c r="P4" s="32">
        <v>31</v>
      </c>
      <c r="Q4" s="37"/>
      <c r="R4" s="48">
        <v>1</v>
      </c>
      <c r="S4" s="44">
        <v>66</v>
      </c>
      <c r="T4" s="36"/>
      <c r="U4" s="49">
        <v>1.25</v>
      </c>
      <c r="V4" s="32">
        <v>29</v>
      </c>
      <c r="W4" s="37"/>
      <c r="X4" s="48">
        <v>1.1</v>
      </c>
      <c r="Y4" s="44">
        <v>74</v>
      </c>
      <c r="Z4" s="36"/>
      <c r="AA4" s="49">
        <v>1.25</v>
      </c>
      <c r="AB4" s="32">
        <v>73</v>
      </c>
      <c r="AC4" s="37"/>
      <c r="AD4" s="48">
        <v>1.25</v>
      </c>
      <c r="AE4" s="44">
        <v>28</v>
      </c>
      <c r="AF4" s="36"/>
      <c r="AG4" s="49">
        <v>1</v>
      </c>
      <c r="AH4" s="32">
        <v>54</v>
      </c>
      <c r="AI4" s="37"/>
      <c r="AJ4" s="48">
        <v>1</v>
      </c>
      <c r="AK4" s="44">
        <v>32</v>
      </c>
      <c r="AL4" s="36"/>
      <c r="AM4" s="121">
        <v>1.25</v>
      </c>
      <c r="AN4" s="125"/>
    </row>
    <row r="5" spans="1:39" ht="12.75" customHeight="1">
      <c r="A5" s="13">
        <v>1</v>
      </c>
      <c r="B5" s="117" t="s">
        <v>230</v>
      </c>
      <c r="C5" s="53" t="s">
        <v>63</v>
      </c>
      <c r="D5" s="33">
        <v>9</v>
      </c>
      <c r="E5" s="39" t="s">
        <v>87</v>
      </c>
      <c r="F5" s="50">
        <v>2</v>
      </c>
      <c r="G5" s="50" t="s">
        <v>143</v>
      </c>
      <c r="H5" s="50" t="s">
        <v>3</v>
      </c>
      <c r="I5" s="29">
        <v>9123.057875846605</v>
      </c>
      <c r="K5" s="20" t="s">
        <v>341</v>
      </c>
      <c r="L5" s="21">
        <v>0</v>
      </c>
      <c r="M5" s="106">
        <v>2</v>
      </c>
      <c r="N5" s="9" t="s">
        <v>341</v>
      </c>
      <c r="O5" s="15">
        <v>1344.0380486862941</v>
      </c>
      <c r="P5" s="105">
        <v>3</v>
      </c>
      <c r="Q5" s="20">
        <v>1</v>
      </c>
      <c r="R5" s="21">
        <v>1115.2404391146104</v>
      </c>
      <c r="S5" s="63">
        <v>49</v>
      </c>
      <c r="T5" s="9">
        <v>1</v>
      </c>
      <c r="U5" s="15">
        <v>287.9348193916934</v>
      </c>
      <c r="V5" s="23">
        <v>1</v>
      </c>
      <c r="W5" s="20" t="s">
        <v>341</v>
      </c>
      <c r="X5" s="21">
        <v>1719.737797688852</v>
      </c>
      <c r="Y5" s="63">
        <v>2</v>
      </c>
      <c r="Z5" s="9">
        <v>1</v>
      </c>
      <c r="AA5" s="15">
        <v>2086.502155083744</v>
      </c>
      <c r="AB5" s="23">
        <v>4</v>
      </c>
      <c r="AC5" s="20">
        <v>1</v>
      </c>
      <c r="AD5" s="21">
        <v>1702.8285859906168</v>
      </c>
      <c r="AE5" s="63">
        <v>1</v>
      </c>
      <c r="AF5" s="9">
        <v>1</v>
      </c>
      <c r="AG5" s="15">
        <v>1548.158031342219</v>
      </c>
      <c r="AH5" s="23">
        <v>5</v>
      </c>
      <c r="AI5" s="20">
        <v>1</v>
      </c>
      <c r="AJ5" s="61">
        <v>1134.4237554869496</v>
      </c>
      <c r="AK5" s="63">
        <v>2</v>
      </c>
      <c r="AL5" s="9" t="s">
        <v>341</v>
      </c>
      <c r="AM5" s="15">
        <v>1631.3999783199056</v>
      </c>
    </row>
    <row r="6" spans="1:39" ht="12.75" customHeight="1">
      <c r="A6" s="13">
        <v>2</v>
      </c>
      <c r="B6" s="117" t="s">
        <v>134</v>
      </c>
      <c r="C6" s="53" t="s">
        <v>19</v>
      </c>
      <c r="D6" s="33">
        <v>8</v>
      </c>
      <c r="E6" s="39" t="s">
        <v>27</v>
      </c>
      <c r="F6" s="50">
        <v>1</v>
      </c>
      <c r="G6" s="50" t="s">
        <v>143</v>
      </c>
      <c r="H6" s="50" t="s">
        <v>3</v>
      </c>
      <c r="I6" s="29">
        <v>8917.100174451449</v>
      </c>
      <c r="K6" s="20" t="s">
        <v>341</v>
      </c>
      <c r="L6" s="21">
        <v>0</v>
      </c>
      <c r="M6" s="106">
        <v>5</v>
      </c>
      <c r="N6" s="9">
        <v>1</v>
      </c>
      <c r="O6" s="15">
        <v>946.0980400142566</v>
      </c>
      <c r="P6" s="105">
        <v>21</v>
      </c>
      <c r="Q6" s="20" t="s">
        <v>341</v>
      </c>
      <c r="R6" s="21">
        <v>270.1423991003537</v>
      </c>
      <c r="S6" s="63">
        <v>3</v>
      </c>
      <c r="T6" s="9">
        <v>1</v>
      </c>
      <c r="U6" s="15">
        <v>1804.2783510277573</v>
      </c>
      <c r="V6" s="23">
        <v>2</v>
      </c>
      <c r="W6" s="20">
        <v>1</v>
      </c>
      <c r="X6" s="21">
        <v>1388.6048024584725</v>
      </c>
      <c r="Y6" s="63">
        <v>5</v>
      </c>
      <c r="Z6" s="9">
        <v>1</v>
      </c>
      <c r="AA6" s="15">
        <v>1589.077144243697</v>
      </c>
      <c r="AB6" s="23">
        <v>1</v>
      </c>
      <c r="AC6" s="20" t="s">
        <v>341</v>
      </c>
      <c r="AD6" s="21">
        <v>2455.40357515057</v>
      </c>
      <c r="AE6" s="63">
        <v>2</v>
      </c>
      <c r="AF6" s="9" t="s">
        <v>341</v>
      </c>
      <c r="AG6" s="15">
        <v>1247.1280356782377</v>
      </c>
      <c r="AH6" s="23" t="s">
        <v>341</v>
      </c>
      <c r="AI6" s="20" t="s">
        <v>341</v>
      </c>
      <c r="AJ6" s="61">
        <v>0</v>
      </c>
      <c r="AK6" s="63">
        <v>4</v>
      </c>
      <c r="AL6" s="9">
        <v>1</v>
      </c>
      <c r="AM6" s="15">
        <v>1255.1124837399293</v>
      </c>
    </row>
    <row r="7" spans="1:39" ht="12.75" customHeight="1">
      <c r="A7" s="13">
        <v>3</v>
      </c>
      <c r="B7" s="117" t="s">
        <v>120</v>
      </c>
      <c r="C7" s="53" t="s">
        <v>64</v>
      </c>
      <c r="D7" s="33">
        <v>5</v>
      </c>
      <c r="E7" s="39" t="s">
        <v>90</v>
      </c>
      <c r="F7" s="50">
        <v>2</v>
      </c>
      <c r="G7" s="50" t="s">
        <v>143</v>
      </c>
      <c r="H7" s="50" t="s">
        <v>3</v>
      </c>
      <c r="I7" s="29">
        <v>7702.117170756211</v>
      </c>
      <c r="K7" s="20" t="s">
        <v>341</v>
      </c>
      <c r="L7" s="21">
        <v>0</v>
      </c>
      <c r="M7" s="106">
        <v>1</v>
      </c>
      <c r="N7" s="9" t="s">
        <v>341</v>
      </c>
      <c r="O7" s="15">
        <v>1645.0680443502754</v>
      </c>
      <c r="P7" s="105">
        <v>2</v>
      </c>
      <c r="Q7" s="20">
        <v>1</v>
      </c>
      <c r="R7" s="21">
        <v>1291.3316981702915</v>
      </c>
      <c r="S7" s="106"/>
      <c r="T7" s="9" t="s">
        <v>341</v>
      </c>
      <c r="U7" s="15">
        <v>0</v>
      </c>
      <c r="V7" s="23">
        <v>5</v>
      </c>
      <c r="W7" s="20" t="s">
        <v>341</v>
      </c>
      <c r="X7" s="21">
        <v>950.8707929192312</v>
      </c>
      <c r="Y7" s="63">
        <v>3</v>
      </c>
      <c r="Z7" s="9">
        <v>1</v>
      </c>
      <c r="AA7" s="15">
        <v>1866.3880812641423</v>
      </c>
      <c r="AB7" s="23">
        <v>5</v>
      </c>
      <c r="AC7" s="20">
        <v>1</v>
      </c>
      <c r="AD7" s="21">
        <v>1581.6910697305461</v>
      </c>
      <c r="AE7" s="63" t="s">
        <v>341</v>
      </c>
      <c r="AF7" s="9">
        <v>1</v>
      </c>
      <c r="AG7" s="15">
        <v>0</v>
      </c>
      <c r="AH7" s="23" t="s">
        <v>341</v>
      </c>
      <c r="AI7" s="20">
        <v>1</v>
      </c>
      <c r="AJ7" s="61">
        <v>0</v>
      </c>
      <c r="AK7" s="63" t="s">
        <v>341</v>
      </c>
      <c r="AL7" s="9" t="s">
        <v>341</v>
      </c>
      <c r="AM7" s="15">
        <v>0</v>
      </c>
    </row>
    <row r="8" spans="1:39" ht="12.75" customHeight="1">
      <c r="A8" s="13">
        <v>4</v>
      </c>
      <c r="B8" s="117" t="s">
        <v>105</v>
      </c>
      <c r="C8" s="53" t="s">
        <v>26</v>
      </c>
      <c r="D8" s="33">
        <v>6</v>
      </c>
      <c r="E8" s="39" t="s">
        <v>87</v>
      </c>
      <c r="F8" s="50">
        <v>2</v>
      </c>
      <c r="G8" s="50" t="s">
        <v>143</v>
      </c>
      <c r="H8" s="50" t="s">
        <v>3</v>
      </c>
      <c r="I8" s="29">
        <v>6711.985884093579</v>
      </c>
      <c r="K8" s="20" t="s">
        <v>341</v>
      </c>
      <c r="L8" s="21">
        <v>0</v>
      </c>
      <c r="M8" s="106">
        <v>3</v>
      </c>
      <c r="N8" s="9" t="s">
        <v>341</v>
      </c>
      <c r="O8" s="15">
        <v>1167.946789630613</v>
      </c>
      <c r="P8" s="105">
        <v>1</v>
      </c>
      <c r="Q8" s="20">
        <v>1</v>
      </c>
      <c r="R8" s="21">
        <v>1592.3616938342727</v>
      </c>
      <c r="S8" s="63">
        <v>27</v>
      </c>
      <c r="T8" s="9">
        <v>1</v>
      </c>
      <c r="U8" s="15">
        <v>611.4752142286013</v>
      </c>
      <c r="V8" s="105" t="s">
        <v>341</v>
      </c>
      <c r="W8" s="20" t="s">
        <v>341</v>
      </c>
      <c r="X8" s="21">
        <v>0</v>
      </c>
      <c r="Y8" s="63">
        <v>11</v>
      </c>
      <c r="Z8" s="9">
        <v>1</v>
      </c>
      <c r="AA8" s="15">
        <v>1161.0487932159392</v>
      </c>
      <c r="AB8" s="23">
        <v>6</v>
      </c>
      <c r="AC8" s="20">
        <v>1</v>
      </c>
      <c r="AD8" s="21">
        <v>1482.714512171015</v>
      </c>
      <c r="AE8" s="63" t="s">
        <v>341</v>
      </c>
      <c r="AF8" s="9">
        <v>1</v>
      </c>
      <c r="AG8" s="15">
        <v>0</v>
      </c>
      <c r="AH8" s="23">
        <v>7</v>
      </c>
      <c r="AI8" s="20">
        <v>1</v>
      </c>
      <c r="AJ8" s="61">
        <v>988.2957198087116</v>
      </c>
      <c r="AK8" s="63" t="s">
        <v>341</v>
      </c>
      <c r="AL8" s="9" t="s">
        <v>341</v>
      </c>
      <c r="AM8" s="15">
        <v>0</v>
      </c>
    </row>
    <row r="9" spans="1:39" ht="12.75" customHeight="1">
      <c r="A9" s="13">
        <v>5</v>
      </c>
      <c r="B9" s="117" t="s">
        <v>129</v>
      </c>
      <c r="C9" s="53" t="s">
        <v>128</v>
      </c>
      <c r="D9" s="33">
        <v>6</v>
      </c>
      <c r="E9" s="39" t="s">
        <v>87</v>
      </c>
      <c r="F9" s="50">
        <v>2</v>
      </c>
      <c r="G9" s="50" t="s">
        <v>143</v>
      </c>
      <c r="H9" s="50" t="s">
        <v>3</v>
      </c>
      <c r="I9" s="29">
        <v>6314.846709742307</v>
      </c>
      <c r="K9" s="20" t="s">
        <v>341</v>
      </c>
      <c r="L9" s="21">
        <v>0</v>
      </c>
      <c r="M9" s="106">
        <v>6</v>
      </c>
      <c r="N9" s="9" t="s">
        <v>341</v>
      </c>
      <c r="O9" s="15">
        <v>866.9167939666319</v>
      </c>
      <c r="P9" s="105" t="s">
        <v>341</v>
      </c>
      <c r="Q9" s="20">
        <v>1</v>
      </c>
      <c r="R9" s="21">
        <v>0</v>
      </c>
      <c r="S9" s="106"/>
      <c r="T9" s="9" t="s">
        <v>341</v>
      </c>
      <c r="U9" s="15">
        <v>0</v>
      </c>
      <c r="V9" s="23">
        <v>6</v>
      </c>
      <c r="W9" s="20" t="s">
        <v>341</v>
      </c>
      <c r="X9" s="21">
        <v>863.7714222668441</v>
      </c>
      <c r="Y9" s="63">
        <v>13</v>
      </c>
      <c r="Z9" s="9">
        <v>1</v>
      </c>
      <c r="AA9" s="15">
        <v>1070.3604592801744</v>
      </c>
      <c r="AB9" s="23">
        <v>2</v>
      </c>
      <c r="AC9" s="20">
        <v>1</v>
      </c>
      <c r="AD9" s="21">
        <v>2079.116080570593</v>
      </c>
      <c r="AE9" s="63">
        <v>16</v>
      </c>
      <c r="AF9" s="9">
        <v>1</v>
      </c>
      <c r="AG9" s="15">
        <v>344.03804868629436</v>
      </c>
      <c r="AH9" s="23" t="s">
        <v>341</v>
      </c>
      <c r="AI9" s="20">
        <v>1</v>
      </c>
      <c r="AJ9" s="61">
        <v>0</v>
      </c>
      <c r="AK9" s="63">
        <v>5</v>
      </c>
      <c r="AL9" s="9" t="s">
        <v>341</v>
      </c>
      <c r="AM9" s="15">
        <v>1133.9749674798588</v>
      </c>
    </row>
    <row r="10" spans="1:39" ht="13.5" customHeight="1">
      <c r="A10" s="13">
        <v>6</v>
      </c>
      <c r="B10" s="117" t="s">
        <v>332</v>
      </c>
      <c r="C10" s="53" t="s">
        <v>35</v>
      </c>
      <c r="D10" s="33">
        <v>4</v>
      </c>
      <c r="E10" s="39" t="s">
        <v>137</v>
      </c>
      <c r="F10" s="50">
        <v>1</v>
      </c>
      <c r="G10" s="50" t="s">
        <v>143</v>
      </c>
      <c r="H10" s="50" t="s">
        <v>3</v>
      </c>
      <c r="I10" s="29">
        <v>5730.159712225803</v>
      </c>
      <c r="K10" s="20" t="s">
        <v>341</v>
      </c>
      <c r="L10" s="21">
        <v>0</v>
      </c>
      <c r="M10" s="106"/>
      <c r="N10" s="9" t="s">
        <v>341</v>
      </c>
      <c r="O10" s="15">
        <v>0</v>
      </c>
      <c r="P10" s="105" t="s">
        <v>341</v>
      </c>
      <c r="Q10" s="20" t="s">
        <v>341</v>
      </c>
      <c r="R10" s="21">
        <v>0</v>
      </c>
      <c r="S10" s="63">
        <v>4</v>
      </c>
      <c r="T10" s="9">
        <v>1</v>
      </c>
      <c r="U10" s="15">
        <v>1648.1049302673823</v>
      </c>
      <c r="V10" s="105" t="s">
        <v>341</v>
      </c>
      <c r="W10" s="20">
        <v>1</v>
      </c>
      <c r="X10" s="21">
        <v>0</v>
      </c>
      <c r="Y10" s="63" t="s">
        <v>341</v>
      </c>
      <c r="Z10" s="9">
        <v>1</v>
      </c>
      <c r="AA10" s="15">
        <v>0</v>
      </c>
      <c r="AB10" s="23">
        <v>3</v>
      </c>
      <c r="AC10" s="20" t="s">
        <v>341</v>
      </c>
      <c r="AD10" s="21">
        <v>1859.0020067509918</v>
      </c>
      <c r="AE10" s="63">
        <v>9</v>
      </c>
      <c r="AF10" s="9" t="s">
        <v>341</v>
      </c>
      <c r="AG10" s="15">
        <v>593.915521902894</v>
      </c>
      <c r="AH10" s="23">
        <v>3</v>
      </c>
      <c r="AI10" s="20" t="s">
        <v>341</v>
      </c>
      <c r="AJ10" s="61">
        <v>1356.272505103306</v>
      </c>
      <c r="AK10" s="63" t="s">
        <v>341</v>
      </c>
      <c r="AL10" s="9">
        <v>1</v>
      </c>
      <c r="AM10" s="15">
        <v>0</v>
      </c>
    </row>
    <row r="11" spans="1:39" ht="12.75" customHeight="1">
      <c r="A11" s="13">
        <v>7</v>
      </c>
      <c r="B11" s="117" t="s">
        <v>135</v>
      </c>
      <c r="C11" s="53" t="s">
        <v>22</v>
      </c>
      <c r="D11" s="33">
        <v>6</v>
      </c>
      <c r="E11" s="39" t="s">
        <v>27</v>
      </c>
      <c r="F11" s="50">
        <v>1</v>
      </c>
      <c r="G11" s="50" t="s">
        <v>143</v>
      </c>
      <c r="H11" s="50" t="s">
        <v>3</v>
      </c>
      <c r="I11" s="29">
        <v>5501.435412110685</v>
      </c>
      <c r="K11" s="20" t="s">
        <v>341</v>
      </c>
      <c r="L11" s="21">
        <v>0</v>
      </c>
      <c r="M11" s="106">
        <v>13</v>
      </c>
      <c r="N11" s="9">
        <v>1</v>
      </c>
      <c r="O11" s="15">
        <v>531.1246920434387</v>
      </c>
      <c r="P11" s="105">
        <v>6</v>
      </c>
      <c r="Q11" s="20" t="s">
        <v>341</v>
      </c>
      <c r="R11" s="21">
        <v>814.2104434506292</v>
      </c>
      <c r="S11" s="106"/>
      <c r="T11" s="9" t="s">
        <v>341</v>
      </c>
      <c r="U11" s="15">
        <v>0</v>
      </c>
      <c r="V11" s="105" t="s">
        <v>341</v>
      </c>
      <c r="W11" s="20">
        <v>1</v>
      </c>
      <c r="X11" s="21">
        <v>0</v>
      </c>
      <c r="Y11" s="63">
        <v>8</v>
      </c>
      <c r="Z11" s="9">
        <v>1</v>
      </c>
      <c r="AA11" s="15">
        <v>1333.9271659237909</v>
      </c>
      <c r="AB11" s="23">
        <v>9</v>
      </c>
      <c r="AC11" s="20" t="s">
        <v>341</v>
      </c>
      <c r="AD11" s="21">
        <v>1262.6004383514137</v>
      </c>
      <c r="AE11" s="63">
        <v>3</v>
      </c>
      <c r="AF11" s="9" t="s">
        <v>341</v>
      </c>
      <c r="AG11" s="15">
        <v>1071.0367766225565</v>
      </c>
      <c r="AH11" s="23" t="s">
        <v>341</v>
      </c>
      <c r="AI11" s="20" t="s">
        <v>341</v>
      </c>
      <c r="AJ11" s="61">
        <v>0</v>
      </c>
      <c r="AK11" s="63">
        <v>10</v>
      </c>
      <c r="AL11" s="9">
        <v>1</v>
      </c>
      <c r="AM11" s="15">
        <v>757.6874728998823</v>
      </c>
    </row>
    <row r="12" spans="1:39" ht="12.75" customHeight="1">
      <c r="A12" s="13" t="s">
        <v>3</v>
      </c>
      <c r="B12" s="117" t="s">
        <v>342</v>
      </c>
      <c r="C12" s="53" t="s">
        <v>155</v>
      </c>
      <c r="D12" s="33">
        <v>4</v>
      </c>
      <c r="E12" s="39"/>
      <c r="F12" s="50">
        <v>3</v>
      </c>
      <c r="G12" s="50" t="s">
        <v>143</v>
      </c>
      <c r="H12" s="50" t="s">
        <v>341</v>
      </c>
      <c r="I12" s="29">
        <v>5347.985333131162</v>
      </c>
      <c r="K12" s="20" t="s">
        <v>341</v>
      </c>
      <c r="L12" s="21">
        <v>0</v>
      </c>
      <c r="M12" s="106"/>
      <c r="N12" s="9" t="s">
        <v>341</v>
      </c>
      <c r="O12" s="15">
        <v>0</v>
      </c>
      <c r="P12" s="105" t="s">
        <v>341</v>
      </c>
      <c r="Q12" s="20">
        <v>1</v>
      </c>
      <c r="R12" s="21">
        <v>0</v>
      </c>
      <c r="S12" s="63">
        <v>5</v>
      </c>
      <c r="T12" s="9" t="s">
        <v>341</v>
      </c>
      <c r="U12" s="15">
        <v>1526.9674140073118</v>
      </c>
      <c r="V12" s="105" t="s">
        <v>341</v>
      </c>
      <c r="W12" s="20">
        <v>1</v>
      </c>
      <c r="X12" s="21">
        <v>0</v>
      </c>
      <c r="Y12" s="63">
        <v>7</v>
      </c>
      <c r="Z12" s="9" t="s">
        <v>341</v>
      </c>
      <c r="AA12" s="15">
        <v>1406.4170996458995</v>
      </c>
      <c r="AB12" s="23">
        <v>8</v>
      </c>
      <c r="AC12" s="20">
        <v>1</v>
      </c>
      <c r="AD12" s="21">
        <v>1326.5410914106405</v>
      </c>
      <c r="AE12" s="63" t="s">
        <v>341</v>
      </c>
      <c r="AF12" s="9">
        <v>1</v>
      </c>
      <c r="AG12" s="15">
        <v>0</v>
      </c>
      <c r="AH12" s="23">
        <v>10</v>
      </c>
      <c r="AI12" s="20">
        <v>1</v>
      </c>
      <c r="AJ12" s="61">
        <v>833.3937598229684</v>
      </c>
      <c r="AK12" s="63" t="s">
        <v>341</v>
      </c>
      <c r="AL12" s="9">
        <v>1</v>
      </c>
      <c r="AM12" s="15">
        <v>0</v>
      </c>
    </row>
    <row r="13" spans="1:39" ht="12.75">
      <c r="A13" s="13">
        <v>8</v>
      </c>
      <c r="B13" s="117" t="s">
        <v>106</v>
      </c>
      <c r="C13" s="53" t="s">
        <v>133</v>
      </c>
      <c r="D13" s="33">
        <v>9</v>
      </c>
      <c r="E13" s="39" t="s">
        <v>21</v>
      </c>
      <c r="F13" s="50">
        <v>2</v>
      </c>
      <c r="G13" s="50" t="s">
        <v>144</v>
      </c>
      <c r="H13" s="50" t="s">
        <v>3</v>
      </c>
      <c r="I13" s="29">
        <v>5251.116374430738</v>
      </c>
      <c r="J13" s="105">
        <v>4</v>
      </c>
      <c r="K13" s="20">
        <v>1</v>
      </c>
      <c r="L13" s="21">
        <v>1075.8348058620381</v>
      </c>
      <c r="M13" s="106">
        <v>11</v>
      </c>
      <c r="N13" s="9" t="s">
        <v>341</v>
      </c>
      <c r="O13" s="15">
        <v>603.6753591920506</v>
      </c>
      <c r="P13" s="105">
        <v>5</v>
      </c>
      <c r="Q13" s="20">
        <v>1</v>
      </c>
      <c r="R13" s="21">
        <v>893.391689498254</v>
      </c>
      <c r="S13" s="63">
        <v>19</v>
      </c>
      <c r="T13" s="9">
        <v>1</v>
      </c>
      <c r="U13" s="15">
        <v>802.237918236299</v>
      </c>
      <c r="V13" s="23">
        <v>8</v>
      </c>
      <c r="W13" s="20" t="s">
        <v>341</v>
      </c>
      <c r="X13" s="21">
        <v>726.3388119977141</v>
      </c>
      <c r="Y13" s="63" t="s">
        <v>341</v>
      </c>
      <c r="Z13" s="9">
        <v>1</v>
      </c>
      <c r="AA13" s="15">
        <v>0</v>
      </c>
      <c r="AB13" s="23">
        <v>22</v>
      </c>
      <c r="AC13" s="20">
        <v>1</v>
      </c>
      <c r="AD13" s="21">
        <v>777.3752241228121</v>
      </c>
      <c r="AE13" s="63">
        <v>5</v>
      </c>
      <c r="AF13" s="9">
        <v>1</v>
      </c>
      <c r="AG13" s="15">
        <v>849.1880270062002</v>
      </c>
      <c r="AH13" s="23">
        <v>4</v>
      </c>
      <c r="AI13" s="20">
        <v>1</v>
      </c>
      <c r="AJ13" s="61">
        <v>1231.333768495006</v>
      </c>
      <c r="AK13" s="63">
        <v>7</v>
      </c>
      <c r="AL13" s="9" t="s">
        <v>341</v>
      </c>
      <c r="AM13" s="15">
        <v>951.3149228820613</v>
      </c>
    </row>
    <row r="14" spans="1:39" ht="12.75" customHeight="1">
      <c r="A14" s="13" t="s">
        <v>3</v>
      </c>
      <c r="B14" s="117" t="s">
        <v>240</v>
      </c>
      <c r="C14" s="53" t="s">
        <v>241</v>
      </c>
      <c r="E14" s="39"/>
      <c r="F14" s="50">
        <v>3</v>
      </c>
      <c r="G14" s="50" t="s">
        <v>143</v>
      </c>
      <c r="H14" s="50" t="s">
        <v>341</v>
      </c>
      <c r="I14" s="29">
        <v>4914.451910174549</v>
      </c>
      <c r="J14" s="105">
        <v>6</v>
      </c>
      <c r="L14" s="21">
        <v>855.7207320424367</v>
      </c>
      <c r="M14" s="106"/>
      <c r="O14" s="15">
        <v>0</v>
      </c>
      <c r="P14" s="105">
        <v>4</v>
      </c>
      <c r="R14" s="21">
        <v>990.3017025063104</v>
      </c>
      <c r="S14" s="63">
        <v>7</v>
      </c>
      <c r="T14" s="9" t="s">
        <v>341</v>
      </c>
      <c r="U14" s="15">
        <v>1344.3073694095142</v>
      </c>
      <c r="V14" s="105" t="s">
        <v>341</v>
      </c>
      <c r="W14" s="20">
        <v>1</v>
      </c>
      <c r="X14" s="21">
        <v>0</v>
      </c>
      <c r="Y14" s="63">
        <v>6</v>
      </c>
      <c r="Z14" s="9" t="s">
        <v>341</v>
      </c>
      <c r="AA14" s="15">
        <v>1490.100586684166</v>
      </c>
      <c r="AB14" s="23" t="s">
        <v>341</v>
      </c>
      <c r="AC14" s="20">
        <v>1</v>
      </c>
      <c r="AD14" s="21">
        <v>0</v>
      </c>
      <c r="AE14" s="63" t="s">
        <v>341</v>
      </c>
      <c r="AF14" s="9">
        <v>1</v>
      </c>
      <c r="AG14" s="15">
        <v>0</v>
      </c>
      <c r="AH14" s="23" t="s">
        <v>341</v>
      </c>
      <c r="AI14" s="20">
        <v>1</v>
      </c>
      <c r="AJ14" s="61">
        <v>0</v>
      </c>
      <c r="AK14" s="63" t="s">
        <v>341</v>
      </c>
      <c r="AL14" s="9">
        <v>1</v>
      </c>
      <c r="AM14" s="15">
        <v>0</v>
      </c>
    </row>
    <row r="15" spans="1:39" ht="12.75" customHeight="1">
      <c r="A15" s="13">
        <v>9</v>
      </c>
      <c r="B15" s="117" t="s">
        <v>296</v>
      </c>
      <c r="C15" s="53" t="s">
        <v>108</v>
      </c>
      <c r="D15" s="33">
        <v>3</v>
      </c>
      <c r="E15" s="39" t="s">
        <v>37</v>
      </c>
      <c r="F15" s="50">
        <v>2</v>
      </c>
      <c r="G15" s="50" t="s">
        <v>143</v>
      </c>
      <c r="H15" s="50" t="s">
        <v>3</v>
      </c>
      <c r="I15" s="29">
        <v>4833.176902917187</v>
      </c>
      <c r="K15" s="20" t="s">
        <v>341</v>
      </c>
      <c r="L15" s="21">
        <v>0</v>
      </c>
      <c r="M15" s="106"/>
      <c r="N15" s="9" t="s">
        <v>341</v>
      </c>
      <c r="O15" s="15">
        <v>0</v>
      </c>
      <c r="P15" s="105" t="s">
        <v>341</v>
      </c>
      <c r="Q15" s="20">
        <v>1</v>
      </c>
      <c r="R15" s="21">
        <v>0</v>
      </c>
      <c r="S15" s="106"/>
      <c r="T15" s="9" t="s">
        <v>341</v>
      </c>
      <c r="U15" s="15">
        <v>0</v>
      </c>
      <c r="V15" s="105" t="s">
        <v>341</v>
      </c>
      <c r="W15" s="20" t="s">
        <v>341</v>
      </c>
      <c r="X15" s="21">
        <v>0</v>
      </c>
      <c r="Y15" s="63" t="s">
        <v>341</v>
      </c>
      <c r="Z15" s="9">
        <v>1</v>
      </c>
      <c r="AA15" s="15">
        <v>0</v>
      </c>
      <c r="AB15" s="23">
        <v>13</v>
      </c>
      <c r="AC15" s="20">
        <v>1</v>
      </c>
      <c r="AD15" s="21">
        <v>1062.9743847670238</v>
      </c>
      <c r="AE15" s="63" t="s">
        <v>341</v>
      </c>
      <c r="AF15" s="9">
        <v>1</v>
      </c>
      <c r="AG15" s="15">
        <v>0</v>
      </c>
      <c r="AH15" s="23">
        <v>2</v>
      </c>
      <c r="AI15" s="20">
        <v>1</v>
      </c>
      <c r="AJ15" s="61">
        <v>1532.3637641589871</v>
      </c>
      <c r="AK15" s="63">
        <v>1</v>
      </c>
      <c r="AL15" s="9" t="s">
        <v>341</v>
      </c>
      <c r="AM15" s="15">
        <v>2007.6874728998823</v>
      </c>
    </row>
    <row r="16" spans="1:39" ht="12.75" customHeight="1">
      <c r="A16" s="13">
        <v>10</v>
      </c>
      <c r="B16" s="117" t="s">
        <v>231</v>
      </c>
      <c r="C16" s="53" t="s">
        <v>18</v>
      </c>
      <c r="D16" s="33">
        <v>5</v>
      </c>
      <c r="E16" s="39" t="s">
        <v>27</v>
      </c>
      <c r="F16" s="50">
        <v>1</v>
      </c>
      <c r="G16" s="50" t="s">
        <v>143</v>
      </c>
      <c r="H16" s="50" t="s">
        <v>3</v>
      </c>
      <c r="I16" s="29">
        <v>4463.20937220265</v>
      </c>
      <c r="K16" s="20" t="s">
        <v>341</v>
      </c>
      <c r="L16" s="21">
        <v>0</v>
      </c>
      <c r="M16" s="106">
        <v>9</v>
      </c>
      <c r="N16" s="9">
        <v>1</v>
      </c>
      <c r="O16" s="15">
        <v>690.8255349109505</v>
      </c>
      <c r="P16" s="105" t="s">
        <v>341</v>
      </c>
      <c r="Q16" s="20" t="s">
        <v>341</v>
      </c>
      <c r="R16" s="21">
        <v>0</v>
      </c>
      <c r="S16" s="106"/>
      <c r="T16" s="9" t="s">
        <v>341</v>
      </c>
      <c r="U16" s="15">
        <v>0</v>
      </c>
      <c r="V16" s="105" t="s">
        <v>341</v>
      </c>
      <c r="W16" s="20">
        <v>1</v>
      </c>
      <c r="X16" s="21">
        <v>0</v>
      </c>
      <c r="Y16" s="63">
        <v>20</v>
      </c>
      <c r="Z16" s="9">
        <v>1</v>
      </c>
      <c r="AA16" s="15">
        <v>836.502155083744</v>
      </c>
      <c r="AB16" s="23">
        <v>10</v>
      </c>
      <c r="AC16" s="20" t="s">
        <v>341</v>
      </c>
      <c r="AD16" s="21">
        <v>1205.4035751505696</v>
      </c>
      <c r="AE16" s="63">
        <v>7</v>
      </c>
      <c r="AF16" s="9" t="s">
        <v>341</v>
      </c>
      <c r="AG16" s="15">
        <v>703.0599913279622</v>
      </c>
      <c r="AH16" s="23" t="s">
        <v>341</v>
      </c>
      <c r="AI16" s="20" t="s">
        <v>341</v>
      </c>
      <c r="AJ16" s="61">
        <v>0</v>
      </c>
      <c r="AK16" s="63">
        <v>9</v>
      </c>
      <c r="AL16" s="9">
        <v>1</v>
      </c>
      <c r="AM16" s="15">
        <v>814.8843361007262</v>
      </c>
    </row>
    <row r="17" spans="1:39" ht="12.75" customHeight="1">
      <c r="A17" s="13" t="s">
        <v>3</v>
      </c>
      <c r="B17" s="117" t="s">
        <v>346</v>
      </c>
      <c r="C17" s="53" t="s">
        <v>156</v>
      </c>
      <c r="D17" s="33">
        <v>5</v>
      </c>
      <c r="E17" s="39"/>
      <c r="F17" s="50">
        <v>3</v>
      </c>
      <c r="G17" s="50" t="s">
        <v>143</v>
      </c>
      <c r="H17" s="50" t="s">
        <v>341</v>
      </c>
      <c r="I17" s="29">
        <v>4460.040519739134</v>
      </c>
      <c r="K17" s="20" t="s">
        <v>341</v>
      </c>
      <c r="L17" s="21">
        <v>0</v>
      </c>
      <c r="M17" s="106"/>
      <c r="N17" s="9" t="s">
        <v>341</v>
      </c>
      <c r="O17" s="15">
        <v>0</v>
      </c>
      <c r="P17" s="105" t="s">
        <v>341</v>
      </c>
      <c r="Q17" s="20">
        <v>1</v>
      </c>
      <c r="R17" s="21">
        <v>0</v>
      </c>
      <c r="S17" s="63">
        <v>14</v>
      </c>
      <c r="T17" s="9" t="s">
        <v>341</v>
      </c>
      <c r="U17" s="15">
        <v>968.0198748295381</v>
      </c>
      <c r="V17" s="105" t="s">
        <v>341</v>
      </c>
      <c r="W17" s="20">
        <v>1</v>
      </c>
      <c r="X17" s="21">
        <v>0</v>
      </c>
      <c r="Y17" s="63">
        <v>17</v>
      </c>
      <c r="Z17" s="9" t="s">
        <v>341</v>
      </c>
      <c r="AA17" s="15">
        <v>924.728497940878</v>
      </c>
      <c r="AB17" s="23">
        <v>11</v>
      </c>
      <c r="AC17" s="20">
        <v>1</v>
      </c>
      <c r="AD17" s="21">
        <v>1153.6627187027887</v>
      </c>
      <c r="AE17" s="63" t="s">
        <v>341</v>
      </c>
      <c r="AF17" s="9">
        <v>1</v>
      </c>
      <c r="AG17" s="15">
        <v>0</v>
      </c>
      <c r="AH17" s="23">
        <v>11</v>
      </c>
      <c r="AI17" s="20">
        <v>1</v>
      </c>
      <c r="AJ17" s="61">
        <v>792.0010746647436</v>
      </c>
      <c r="AK17" s="63">
        <v>19</v>
      </c>
      <c r="AL17" s="9">
        <v>1</v>
      </c>
      <c r="AM17" s="15">
        <v>409.2454717088461</v>
      </c>
    </row>
    <row r="18" spans="1:39" ht="12.75" customHeight="1">
      <c r="A18" s="13">
        <v>11</v>
      </c>
      <c r="B18" s="117" t="s">
        <v>325</v>
      </c>
      <c r="C18" s="53" t="s">
        <v>214</v>
      </c>
      <c r="D18" s="33">
        <v>4</v>
      </c>
      <c r="E18" s="39" t="s">
        <v>21</v>
      </c>
      <c r="F18" s="50">
        <v>2</v>
      </c>
      <c r="G18" s="50" t="s">
        <v>143</v>
      </c>
      <c r="H18" s="50" t="s">
        <v>141</v>
      </c>
      <c r="I18" s="29">
        <v>4002.233396812385</v>
      </c>
      <c r="K18" s="20" t="s">
        <v>341</v>
      </c>
      <c r="L18" s="21">
        <v>0</v>
      </c>
      <c r="M18" s="106"/>
      <c r="N18" s="9" t="s">
        <v>341</v>
      </c>
      <c r="O18" s="15">
        <v>0</v>
      </c>
      <c r="P18" s="105" t="s">
        <v>341</v>
      </c>
      <c r="Q18" s="20">
        <v>1</v>
      </c>
      <c r="R18" s="21">
        <v>0</v>
      </c>
      <c r="S18" s="106"/>
      <c r="T18" s="9" t="s">
        <v>341</v>
      </c>
      <c r="U18" s="15">
        <v>0</v>
      </c>
      <c r="V18" s="23">
        <v>3</v>
      </c>
      <c r="W18" s="20" t="s">
        <v>341</v>
      </c>
      <c r="X18" s="21">
        <v>1194.9044174972232</v>
      </c>
      <c r="Y18" s="63" t="s">
        <v>341</v>
      </c>
      <c r="Z18" s="9">
        <v>1</v>
      </c>
      <c r="AA18" s="15">
        <v>0</v>
      </c>
      <c r="AB18" s="23" t="s">
        <v>341</v>
      </c>
      <c r="AC18" s="20">
        <v>1</v>
      </c>
      <c r="AD18" s="21">
        <v>0</v>
      </c>
      <c r="AE18" s="63">
        <v>10</v>
      </c>
      <c r="AF18" s="9">
        <v>1</v>
      </c>
      <c r="AG18" s="15">
        <v>548.1580313422189</v>
      </c>
      <c r="AH18" s="23">
        <v>15</v>
      </c>
      <c r="AI18" s="20">
        <v>1</v>
      </c>
      <c r="AJ18" s="61">
        <v>657.3025007672873</v>
      </c>
      <c r="AK18" s="63">
        <v>3</v>
      </c>
      <c r="AL18" s="9" t="s">
        <v>341</v>
      </c>
      <c r="AM18" s="15">
        <v>1411.2859045003042</v>
      </c>
    </row>
    <row r="19" spans="1:39" ht="12.75" customHeight="1">
      <c r="A19" s="13">
        <v>12</v>
      </c>
      <c r="B19" s="117" t="s">
        <v>47</v>
      </c>
      <c r="C19" s="53" t="s">
        <v>48</v>
      </c>
      <c r="D19" s="33">
        <v>4</v>
      </c>
      <c r="E19" s="39" t="s">
        <v>27</v>
      </c>
      <c r="F19" s="50">
        <v>1</v>
      </c>
      <c r="G19" s="50" t="s">
        <v>143</v>
      </c>
      <c r="H19" s="50" t="s">
        <v>3</v>
      </c>
      <c r="I19" s="29">
        <v>3843.6940817516233</v>
      </c>
      <c r="K19" s="20" t="s">
        <v>341</v>
      </c>
      <c r="L19" s="21">
        <v>0</v>
      </c>
      <c r="M19" s="106">
        <v>4</v>
      </c>
      <c r="N19" s="9">
        <v>1</v>
      </c>
      <c r="O19" s="15">
        <v>1043.008053022313</v>
      </c>
      <c r="P19" s="105" t="s">
        <v>341</v>
      </c>
      <c r="Q19" s="20" t="s">
        <v>341</v>
      </c>
      <c r="R19" s="21">
        <v>0</v>
      </c>
      <c r="S19" s="106"/>
      <c r="T19" s="9" t="s">
        <v>341</v>
      </c>
      <c r="U19" s="15">
        <v>0</v>
      </c>
      <c r="V19" s="105" t="s">
        <v>341</v>
      </c>
      <c r="W19" s="20">
        <v>1</v>
      </c>
      <c r="X19" s="21">
        <v>0</v>
      </c>
      <c r="Y19" s="63" t="s">
        <v>341</v>
      </c>
      <c r="Z19" s="9">
        <v>1</v>
      </c>
      <c r="AA19" s="15">
        <v>0</v>
      </c>
      <c r="AB19" s="23">
        <v>17</v>
      </c>
      <c r="AC19" s="20" t="s">
        <v>341</v>
      </c>
      <c r="AD19" s="21">
        <v>917.3424234277275</v>
      </c>
      <c r="AE19" s="63">
        <v>6</v>
      </c>
      <c r="AF19" s="9" t="s">
        <v>341</v>
      </c>
      <c r="AG19" s="15">
        <v>770.0067809585754</v>
      </c>
      <c r="AH19" s="23">
        <v>8</v>
      </c>
      <c r="AI19" s="20" t="s">
        <v>341</v>
      </c>
      <c r="AJ19" s="61">
        <v>930.303772831025</v>
      </c>
      <c r="AK19" s="63" t="s">
        <v>341</v>
      </c>
      <c r="AL19" s="9">
        <v>1</v>
      </c>
      <c r="AM19" s="15">
        <v>0</v>
      </c>
    </row>
    <row r="20" spans="1:39" ht="12.75" customHeight="1">
      <c r="A20" s="13">
        <v>13</v>
      </c>
      <c r="B20" s="117" t="s">
        <v>138</v>
      </c>
      <c r="C20" s="53" t="s">
        <v>113</v>
      </c>
      <c r="D20" s="33">
        <v>3</v>
      </c>
      <c r="E20" s="39" t="s">
        <v>90</v>
      </c>
      <c r="F20" s="50">
        <v>2</v>
      </c>
      <c r="G20" s="50" t="s">
        <v>143</v>
      </c>
      <c r="H20" s="50" t="s">
        <v>3</v>
      </c>
      <c r="I20" s="29">
        <v>3785.776493359585</v>
      </c>
      <c r="K20" s="20" t="s">
        <v>341</v>
      </c>
      <c r="L20" s="21">
        <v>0</v>
      </c>
      <c r="M20" s="106">
        <v>8</v>
      </c>
      <c r="N20" s="9" t="s">
        <v>341</v>
      </c>
      <c r="O20" s="15">
        <v>741.978057358332</v>
      </c>
      <c r="P20" s="105" t="s">
        <v>341</v>
      </c>
      <c r="Q20" s="20">
        <v>1</v>
      </c>
      <c r="R20" s="21">
        <v>0</v>
      </c>
      <c r="S20" s="106"/>
      <c r="T20" s="9" t="s">
        <v>341</v>
      </c>
      <c r="U20" s="15">
        <v>0</v>
      </c>
      <c r="V20" s="105" t="s">
        <v>341</v>
      </c>
      <c r="W20" s="20" t="s">
        <v>341</v>
      </c>
      <c r="X20" s="21">
        <v>0</v>
      </c>
      <c r="Y20" s="63">
        <v>14</v>
      </c>
      <c r="Z20" s="9">
        <v>1</v>
      </c>
      <c r="AA20" s="15">
        <v>1030.1296050659232</v>
      </c>
      <c r="AB20" s="23" t="s">
        <v>341</v>
      </c>
      <c r="AC20" s="20">
        <v>1</v>
      </c>
      <c r="AD20" s="21">
        <v>0</v>
      </c>
      <c r="AE20" s="63" t="s">
        <v>341</v>
      </c>
      <c r="AF20" s="9">
        <v>1</v>
      </c>
      <c r="AG20" s="15">
        <v>0</v>
      </c>
      <c r="AH20" s="23">
        <v>1</v>
      </c>
      <c r="AI20" s="20">
        <v>1</v>
      </c>
      <c r="AJ20" s="61">
        <v>1833.3937598229684</v>
      </c>
      <c r="AK20" s="63" t="s">
        <v>341</v>
      </c>
      <c r="AL20" s="9" t="s">
        <v>341</v>
      </c>
      <c r="AM20" s="15">
        <v>0</v>
      </c>
    </row>
    <row r="21" spans="1:39" ht="12.75" customHeight="1">
      <c r="A21" s="13" t="s">
        <v>3</v>
      </c>
      <c r="B21" s="117" t="s">
        <v>235</v>
      </c>
      <c r="C21" s="53" t="s">
        <v>364</v>
      </c>
      <c r="D21" s="33">
        <v>3</v>
      </c>
      <c r="E21" s="39"/>
      <c r="F21" s="50">
        <v>3</v>
      </c>
      <c r="G21" s="50" t="s">
        <v>143</v>
      </c>
      <c r="H21" s="50" t="s">
        <v>341</v>
      </c>
      <c r="I21" s="29">
        <v>3652.059862400003</v>
      </c>
      <c r="J21" s="105">
        <v>2</v>
      </c>
      <c r="L21" s="21">
        <v>1452.1223004420149</v>
      </c>
      <c r="M21" s="106"/>
      <c r="O21" s="15">
        <v>0</v>
      </c>
      <c r="P21" s="105" t="s">
        <v>341</v>
      </c>
      <c r="R21" s="21">
        <v>0</v>
      </c>
      <c r="S21" s="63">
        <v>8</v>
      </c>
      <c r="T21" s="9" t="s">
        <v>341</v>
      </c>
      <c r="U21" s="15">
        <v>1271.817435687406</v>
      </c>
      <c r="V21" s="105" t="s">
        <v>341</v>
      </c>
      <c r="W21" s="20">
        <v>1</v>
      </c>
      <c r="X21" s="21">
        <v>0</v>
      </c>
      <c r="Y21" s="63" t="s">
        <v>341</v>
      </c>
      <c r="Z21" s="9" t="s">
        <v>341</v>
      </c>
      <c r="AA21" s="15">
        <v>0</v>
      </c>
      <c r="AB21" s="23" t="s">
        <v>341</v>
      </c>
      <c r="AC21" s="20">
        <v>1</v>
      </c>
      <c r="AD21" s="21">
        <v>0</v>
      </c>
      <c r="AE21" s="63" t="s">
        <v>341</v>
      </c>
      <c r="AF21" s="9">
        <v>1</v>
      </c>
      <c r="AG21" s="15">
        <v>0</v>
      </c>
      <c r="AH21" s="23">
        <v>12</v>
      </c>
      <c r="AI21" s="20">
        <v>1</v>
      </c>
      <c r="AJ21" s="61">
        <v>754.2125137753437</v>
      </c>
      <c r="AK21" s="63" t="s">
        <v>341</v>
      </c>
      <c r="AL21" s="9">
        <v>1</v>
      </c>
      <c r="AM21" s="15">
        <v>0</v>
      </c>
    </row>
    <row r="22" spans="1:39" ht="12.75" customHeight="1">
      <c r="A22" s="13">
        <v>14</v>
      </c>
      <c r="B22" s="117" t="s">
        <v>276</v>
      </c>
      <c r="C22" s="53" t="s">
        <v>92</v>
      </c>
      <c r="D22" s="33">
        <v>4</v>
      </c>
      <c r="E22" s="39" t="s">
        <v>27</v>
      </c>
      <c r="F22" s="50">
        <v>1</v>
      </c>
      <c r="G22" s="50" t="s">
        <v>143</v>
      </c>
      <c r="H22" s="50" t="s">
        <v>3</v>
      </c>
      <c r="I22" s="29">
        <v>3621.090874930007</v>
      </c>
      <c r="K22" s="20" t="s">
        <v>341</v>
      </c>
      <c r="L22" s="21">
        <v>0</v>
      </c>
      <c r="M22" s="106"/>
      <c r="N22" s="9" t="s">
        <v>341</v>
      </c>
      <c r="O22" s="15">
        <v>0</v>
      </c>
      <c r="P22" s="105">
        <v>9</v>
      </c>
      <c r="Q22" s="20" t="s">
        <v>341</v>
      </c>
      <c r="R22" s="21">
        <v>638.1191843949479</v>
      </c>
      <c r="S22" s="106"/>
      <c r="T22" s="9" t="s">
        <v>341</v>
      </c>
      <c r="U22" s="15">
        <v>0</v>
      </c>
      <c r="V22" s="105" t="s">
        <v>341</v>
      </c>
      <c r="W22" s="20">
        <v>1</v>
      </c>
      <c r="X22" s="21">
        <v>0</v>
      </c>
      <c r="Y22" s="63" t="s">
        <v>341</v>
      </c>
      <c r="Z22" s="9">
        <v>1</v>
      </c>
      <c r="AA22" s="15">
        <v>0</v>
      </c>
      <c r="AB22" s="23">
        <v>15</v>
      </c>
      <c r="AC22" s="20" t="s">
        <v>341</v>
      </c>
      <c r="AD22" s="21">
        <v>985.2895013309683</v>
      </c>
      <c r="AE22" s="63">
        <v>4</v>
      </c>
      <c r="AF22" s="9" t="s">
        <v>341</v>
      </c>
      <c r="AG22" s="15">
        <v>946.0980400142566</v>
      </c>
      <c r="AH22" s="23">
        <v>9</v>
      </c>
      <c r="AI22" s="20" t="s">
        <v>341</v>
      </c>
      <c r="AJ22" s="61">
        <v>879.1512503836435</v>
      </c>
      <c r="AK22" s="63" t="s">
        <v>341</v>
      </c>
      <c r="AL22" s="9">
        <v>1</v>
      </c>
      <c r="AM22" s="15">
        <v>0</v>
      </c>
    </row>
    <row r="23" spans="1:39" ht="12.75" customHeight="1">
      <c r="A23" s="13" t="s">
        <v>3</v>
      </c>
      <c r="B23" s="117" t="s">
        <v>344</v>
      </c>
      <c r="C23" s="53" t="s">
        <v>365</v>
      </c>
      <c r="E23" s="39"/>
      <c r="F23" s="50">
        <v>3</v>
      </c>
      <c r="G23" s="50" t="s">
        <v>143</v>
      </c>
      <c r="H23" s="50" t="s">
        <v>3</v>
      </c>
      <c r="I23" s="29">
        <f>2923.46934286973+AJ23</f>
        <v>3501.590597589393</v>
      </c>
      <c r="L23" s="21">
        <v>0</v>
      </c>
      <c r="M23" s="106"/>
      <c r="O23" s="15">
        <v>0</v>
      </c>
      <c r="P23" s="105">
        <v>7</v>
      </c>
      <c r="R23" s="21">
        <v>747.263653820016</v>
      </c>
      <c r="S23" s="63">
        <v>10</v>
      </c>
      <c r="T23" s="9" t="s">
        <v>341</v>
      </c>
      <c r="U23" s="15">
        <v>1150.6799194273353</v>
      </c>
      <c r="V23" s="105" t="s">
        <v>341</v>
      </c>
      <c r="W23" s="20">
        <v>1</v>
      </c>
      <c r="X23" s="21">
        <v>0</v>
      </c>
      <c r="Y23" s="63" t="s">
        <v>341</v>
      </c>
      <c r="Z23" s="9" t="s">
        <v>341</v>
      </c>
      <c r="AA23" s="15">
        <v>0</v>
      </c>
      <c r="AB23" s="23">
        <v>18</v>
      </c>
      <c r="AC23" s="20">
        <v>1</v>
      </c>
      <c r="AD23" s="21">
        <v>886.3129437714374</v>
      </c>
      <c r="AE23" s="63" t="s">
        <v>341</v>
      </c>
      <c r="AF23" s="9">
        <v>1</v>
      </c>
      <c r="AG23" s="15">
        <v>0</v>
      </c>
      <c r="AH23" s="23">
        <v>18</v>
      </c>
      <c r="AI23" s="20">
        <v>1</v>
      </c>
      <c r="AJ23" s="61">
        <v>578.1212547196626</v>
      </c>
      <c r="AK23" s="63" t="s">
        <v>341</v>
      </c>
      <c r="AL23" s="9">
        <v>1</v>
      </c>
      <c r="AM23" s="15">
        <v>0</v>
      </c>
    </row>
    <row r="24" spans="1:39" ht="12.75" customHeight="1">
      <c r="A24" s="13" t="s">
        <v>3</v>
      </c>
      <c r="B24" s="117" t="s">
        <v>343</v>
      </c>
      <c r="C24" s="53" t="s">
        <v>361</v>
      </c>
      <c r="D24" s="33">
        <v>3</v>
      </c>
      <c r="E24" s="39"/>
      <c r="F24" s="50">
        <v>3</v>
      </c>
      <c r="G24" s="50" t="s">
        <v>143</v>
      </c>
      <c r="H24" s="50" t="s">
        <v>341</v>
      </c>
      <c r="I24" s="29">
        <v>3384.4606834763235</v>
      </c>
      <c r="K24" s="20" t="s">
        <v>341</v>
      </c>
      <c r="L24" s="21">
        <v>0</v>
      </c>
      <c r="M24" s="106"/>
      <c r="N24" s="9" t="s">
        <v>341</v>
      </c>
      <c r="O24" s="15">
        <v>0</v>
      </c>
      <c r="P24" s="105" t="s">
        <v>341</v>
      </c>
      <c r="Q24" s="20">
        <v>1</v>
      </c>
      <c r="R24" s="21">
        <v>0</v>
      </c>
      <c r="S24" s="63">
        <v>9</v>
      </c>
      <c r="T24" s="9" t="s">
        <v>341</v>
      </c>
      <c r="U24" s="15">
        <v>1207.8767826281792</v>
      </c>
      <c r="V24" s="105" t="s">
        <v>341</v>
      </c>
      <c r="W24" s="20">
        <v>1</v>
      </c>
      <c r="X24" s="21">
        <v>0</v>
      </c>
      <c r="Y24" s="63">
        <v>15</v>
      </c>
      <c r="Z24" s="9" t="s">
        <v>341</v>
      </c>
      <c r="AA24" s="15">
        <v>992.6755758441188</v>
      </c>
      <c r="AB24" s="23">
        <v>14</v>
      </c>
      <c r="AC24" s="20">
        <v>1</v>
      </c>
      <c r="AD24" s="21">
        <v>1022.7435305527727</v>
      </c>
      <c r="AE24" s="63" t="s">
        <v>341</v>
      </c>
      <c r="AF24" s="9">
        <v>1</v>
      </c>
      <c r="AG24" s="15">
        <v>0</v>
      </c>
      <c r="AH24" s="23" t="s">
        <v>341</v>
      </c>
      <c r="AI24" s="20">
        <v>1</v>
      </c>
      <c r="AJ24" s="61">
        <v>0</v>
      </c>
      <c r="AK24" s="63" t="s">
        <v>341</v>
      </c>
      <c r="AL24" s="9">
        <v>1</v>
      </c>
      <c r="AM24" s="15">
        <v>0</v>
      </c>
    </row>
    <row r="25" spans="1:39" ht="12.75" customHeight="1">
      <c r="A25" s="13">
        <v>15</v>
      </c>
      <c r="B25" s="117" t="s">
        <v>122</v>
      </c>
      <c r="C25" s="53" t="s">
        <v>79</v>
      </c>
      <c r="D25" s="33">
        <v>5</v>
      </c>
      <c r="E25" s="39" t="s">
        <v>90</v>
      </c>
      <c r="F25" s="50">
        <v>2</v>
      </c>
      <c r="G25" s="50" t="s">
        <v>144</v>
      </c>
      <c r="H25" s="50" t="s">
        <v>3</v>
      </c>
      <c r="I25" s="29">
        <v>3332.424060544188</v>
      </c>
      <c r="K25" s="20" t="s">
        <v>341</v>
      </c>
      <c r="L25" s="21">
        <v>0</v>
      </c>
      <c r="M25" s="106">
        <v>7</v>
      </c>
      <c r="N25" s="9" t="s">
        <v>341</v>
      </c>
      <c r="O25" s="15">
        <v>799.9700043360186</v>
      </c>
      <c r="P25" s="105" t="s">
        <v>341</v>
      </c>
      <c r="Q25" s="20">
        <v>1</v>
      </c>
      <c r="R25" s="21">
        <v>0</v>
      </c>
      <c r="S25" s="63">
        <v>25</v>
      </c>
      <c r="T25" s="9">
        <v>1</v>
      </c>
      <c r="U25" s="15">
        <v>653.2549085872884</v>
      </c>
      <c r="V25" s="105" t="s">
        <v>341</v>
      </c>
      <c r="W25" s="20" t="s">
        <v>341</v>
      </c>
      <c r="X25" s="21">
        <v>0</v>
      </c>
      <c r="Y25" s="63">
        <v>19</v>
      </c>
      <c r="Z25" s="9">
        <v>1</v>
      </c>
      <c r="AA25" s="15">
        <v>864.3476484726841</v>
      </c>
      <c r="AB25" s="23" t="s">
        <v>341</v>
      </c>
      <c r="AC25" s="20">
        <v>1</v>
      </c>
      <c r="AD25" s="21">
        <v>0</v>
      </c>
      <c r="AE25" s="63">
        <v>25</v>
      </c>
      <c r="AF25" s="9">
        <v>1</v>
      </c>
      <c r="AG25" s="15">
        <v>150.21802267018143</v>
      </c>
      <c r="AH25" s="23" t="s">
        <v>341</v>
      </c>
      <c r="AI25" s="20">
        <v>1</v>
      </c>
      <c r="AJ25" s="61">
        <v>0</v>
      </c>
      <c r="AK25" s="63">
        <v>11</v>
      </c>
      <c r="AL25" s="9" t="s">
        <v>341</v>
      </c>
      <c r="AM25" s="15">
        <v>705.9466164521012</v>
      </c>
    </row>
    <row r="26" spans="1:39" ht="12.75" customHeight="1">
      <c r="A26" s="13">
        <v>16</v>
      </c>
      <c r="B26" s="117" t="s">
        <v>139</v>
      </c>
      <c r="C26" s="53" t="s">
        <v>88</v>
      </c>
      <c r="D26" s="33">
        <v>8</v>
      </c>
      <c r="E26" s="39" t="s">
        <v>89</v>
      </c>
      <c r="F26" s="50">
        <v>1</v>
      </c>
      <c r="G26" s="50" t="s">
        <v>144</v>
      </c>
      <c r="H26" s="50" t="s">
        <v>3</v>
      </c>
      <c r="I26" s="29">
        <v>3308.1423528347887</v>
      </c>
      <c r="K26" s="20" t="s">
        <v>341</v>
      </c>
      <c r="L26" s="21">
        <v>0</v>
      </c>
      <c r="M26" s="106">
        <v>22</v>
      </c>
      <c r="N26" s="9">
        <v>1</v>
      </c>
      <c r="O26" s="15">
        <v>302.6453635280693</v>
      </c>
      <c r="P26" s="105">
        <v>8</v>
      </c>
      <c r="Q26" s="20" t="s">
        <v>341</v>
      </c>
      <c r="R26" s="21">
        <v>689.2717068423293</v>
      </c>
      <c r="S26" s="63">
        <v>28</v>
      </c>
      <c r="T26" s="9">
        <v>1</v>
      </c>
      <c r="U26" s="15">
        <v>591.7323802495616</v>
      </c>
      <c r="V26" s="23">
        <v>13</v>
      </c>
      <c r="W26" s="20">
        <v>1</v>
      </c>
      <c r="X26" s="21">
        <v>494.4001101513315</v>
      </c>
      <c r="Y26" s="63"/>
      <c r="Z26" s="9" t="s">
        <v>341</v>
      </c>
      <c r="AA26" s="15">
        <v>0</v>
      </c>
      <c r="AB26" s="23">
        <v>24</v>
      </c>
      <c r="AC26" s="20" t="s">
        <v>341</v>
      </c>
      <c r="AD26" s="21">
        <v>730.1395230110622</v>
      </c>
      <c r="AE26" s="63">
        <v>8</v>
      </c>
      <c r="AF26" s="9" t="s">
        <v>341</v>
      </c>
      <c r="AG26" s="15">
        <v>645.0680443502755</v>
      </c>
      <c r="AH26" s="23">
        <v>29</v>
      </c>
      <c r="AI26" s="20" t="s">
        <v>341</v>
      </c>
      <c r="AJ26" s="61">
        <v>370.9957619240122</v>
      </c>
      <c r="AK26" s="63">
        <v>17</v>
      </c>
      <c r="AL26" s="9">
        <v>1</v>
      </c>
      <c r="AM26" s="15">
        <v>469.62632117704004</v>
      </c>
    </row>
    <row r="27" spans="1:39" ht="12.75" customHeight="1">
      <c r="A27" s="13">
        <v>17</v>
      </c>
      <c r="B27" s="117" t="s">
        <v>60</v>
      </c>
      <c r="C27" s="53" t="s">
        <v>77</v>
      </c>
      <c r="D27" s="33">
        <v>8</v>
      </c>
      <c r="E27" s="39" t="s">
        <v>27</v>
      </c>
      <c r="F27" s="50">
        <v>1</v>
      </c>
      <c r="G27" s="50" t="s">
        <v>144</v>
      </c>
      <c r="H27" s="50" t="s">
        <v>3</v>
      </c>
      <c r="I27" s="29">
        <v>3182.478706769374</v>
      </c>
      <c r="K27" s="20" t="s">
        <v>341</v>
      </c>
      <c r="L27" s="21">
        <v>0</v>
      </c>
      <c r="M27" s="106">
        <v>17</v>
      </c>
      <c r="N27" s="9">
        <v>1</v>
      </c>
      <c r="O27" s="15">
        <v>414.6191229720016</v>
      </c>
      <c r="P27" s="105">
        <v>10</v>
      </c>
      <c r="Q27" s="20" t="s">
        <v>341</v>
      </c>
      <c r="R27" s="21">
        <v>592.3616938342727</v>
      </c>
      <c r="S27" s="63">
        <v>17</v>
      </c>
      <c r="T27" s="9">
        <v>1</v>
      </c>
      <c r="U27" s="15">
        <v>862.618767704493</v>
      </c>
      <c r="V27" s="23">
        <v>9</v>
      </c>
      <c r="W27" s="20">
        <v>1</v>
      </c>
      <c r="X27" s="21">
        <v>670.0710373055945</v>
      </c>
      <c r="Y27" s="63" t="s">
        <v>341</v>
      </c>
      <c r="Z27" s="9">
        <v>1</v>
      </c>
      <c r="AA27" s="15">
        <v>0</v>
      </c>
      <c r="AB27" s="23">
        <v>46</v>
      </c>
      <c r="AC27" s="20" t="s">
        <v>341</v>
      </c>
      <c r="AD27" s="21">
        <v>376.95628554860235</v>
      </c>
      <c r="AE27" s="63">
        <v>13</v>
      </c>
      <c r="AF27" s="9" t="s">
        <v>341</v>
      </c>
      <c r="AG27" s="15">
        <v>434.21467903538223</v>
      </c>
      <c r="AH27" s="23">
        <v>23</v>
      </c>
      <c r="AI27" s="20" t="s">
        <v>341</v>
      </c>
      <c r="AJ27" s="61">
        <v>471.66592380537554</v>
      </c>
      <c r="AK27" s="63">
        <v>25</v>
      </c>
      <c r="AL27" s="9">
        <v>1</v>
      </c>
      <c r="AM27" s="15">
        <v>260.2624620598354</v>
      </c>
    </row>
    <row r="28" spans="1:39" ht="12.75" customHeight="1">
      <c r="A28" s="13">
        <v>18</v>
      </c>
      <c r="B28" s="117" t="s">
        <v>66</v>
      </c>
      <c r="C28" s="53" t="s">
        <v>65</v>
      </c>
      <c r="D28" s="33">
        <v>8</v>
      </c>
      <c r="E28" s="39" t="s">
        <v>87</v>
      </c>
      <c r="F28" s="50">
        <v>2</v>
      </c>
      <c r="G28" s="50" t="s">
        <v>143</v>
      </c>
      <c r="H28" s="50" t="s">
        <v>3</v>
      </c>
      <c r="I28" s="29">
        <v>2898.723740634501</v>
      </c>
      <c r="K28" s="20" t="s">
        <v>341</v>
      </c>
      <c r="L28" s="21">
        <v>0</v>
      </c>
      <c r="M28" s="106">
        <v>18</v>
      </c>
      <c r="N28" s="9" t="s">
        <v>341</v>
      </c>
      <c r="O28" s="15">
        <v>389.7955392469696</v>
      </c>
      <c r="P28" s="105">
        <v>14</v>
      </c>
      <c r="Q28" s="20">
        <v>1</v>
      </c>
      <c r="R28" s="21">
        <v>446.23365815603506</v>
      </c>
      <c r="S28" s="63">
        <v>30</v>
      </c>
      <c r="T28" s="9">
        <v>1</v>
      </c>
      <c r="U28" s="15">
        <v>554.2783510277573</v>
      </c>
      <c r="V28" s="23">
        <v>11</v>
      </c>
      <c r="W28" s="20" t="s">
        <v>341</v>
      </c>
      <c r="X28" s="21">
        <v>574.2058440148046</v>
      </c>
      <c r="Y28" s="63">
        <v>37</v>
      </c>
      <c r="Z28" s="9">
        <v>1</v>
      </c>
      <c r="AA28" s="15">
        <v>502.53749457997685</v>
      </c>
      <c r="AB28" s="23">
        <v>42</v>
      </c>
      <c r="AC28" s="20">
        <v>1</v>
      </c>
      <c r="AD28" s="21">
        <v>426.34196215319434</v>
      </c>
      <c r="AE28" s="63" t="s">
        <v>341</v>
      </c>
      <c r="AF28" s="9">
        <v>1</v>
      </c>
      <c r="AG28" s="15">
        <v>0</v>
      </c>
      <c r="AH28" s="23">
        <v>19</v>
      </c>
      <c r="AI28" s="20">
        <v>1</v>
      </c>
      <c r="AJ28" s="61">
        <v>554.6401588701394</v>
      </c>
      <c r="AK28" s="63">
        <v>14</v>
      </c>
      <c r="AL28" s="9" t="s">
        <v>341</v>
      </c>
      <c r="AM28" s="15">
        <v>575.0274283020851</v>
      </c>
    </row>
    <row r="29" spans="1:39" ht="12.75" customHeight="1">
      <c r="A29" s="13">
        <v>19</v>
      </c>
      <c r="B29" s="117" t="s">
        <v>150</v>
      </c>
      <c r="C29" s="53" t="s">
        <v>30</v>
      </c>
      <c r="D29" s="33">
        <v>4</v>
      </c>
      <c r="E29" s="39" t="s">
        <v>87</v>
      </c>
      <c r="F29" s="50">
        <v>2</v>
      </c>
      <c r="G29" s="50" t="s">
        <v>143</v>
      </c>
      <c r="H29" s="50" t="s">
        <v>3</v>
      </c>
      <c r="I29" s="29">
        <v>2882.110549843596</v>
      </c>
      <c r="K29" s="20" t="s">
        <v>341</v>
      </c>
      <c r="L29" s="21">
        <v>0</v>
      </c>
      <c r="M29" s="106">
        <v>12</v>
      </c>
      <c r="N29" s="9" t="s">
        <v>341</v>
      </c>
      <c r="O29" s="15">
        <v>565.8867983026507</v>
      </c>
      <c r="P29" s="105" t="s">
        <v>341</v>
      </c>
      <c r="Q29" s="20">
        <v>1</v>
      </c>
      <c r="R29" s="21">
        <v>0</v>
      </c>
      <c r="S29" s="106"/>
      <c r="T29" s="9" t="s">
        <v>341</v>
      </c>
      <c r="U29" s="15">
        <v>0</v>
      </c>
      <c r="V29" s="23">
        <v>7</v>
      </c>
      <c r="W29" s="20" t="s">
        <v>341</v>
      </c>
      <c r="X29" s="21">
        <v>790.1299536731694</v>
      </c>
      <c r="Y29" s="63" t="s">
        <v>341</v>
      </c>
      <c r="Z29" s="9">
        <v>1</v>
      </c>
      <c r="AA29" s="15">
        <v>0</v>
      </c>
      <c r="AB29" s="23">
        <v>16</v>
      </c>
      <c r="AC29" s="20">
        <v>1</v>
      </c>
      <c r="AD29" s="21">
        <v>950.253596830664</v>
      </c>
      <c r="AE29" s="63" t="s">
        <v>341</v>
      </c>
      <c r="AF29" s="9">
        <v>1</v>
      </c>
      <c r="AG29" s="15">
        <v>0</v>
      </c>
      <c r="AH29" s="23" t="s">
        <v>341</v>
      </c>
      <c r="AI29" s="20">
        <v>1</v>
      </c>
      <c r="AJ29" s="61">
        <v>0</v>
      </c>
      <c r="AK29" s="63">
        <v>18</v>
      </c>
      <c r="AL29" s="9" t="s">
        <v>341</v>
      </c>
      <c r="AM29" s="15">
        <v>438.59684152075005</v>
      </c>
    </row>
    <row r="30" spans="1:39" ht="12.75" customHeight="1">
      <c r="A30" s="13" t="s">
        <v>3</v>
      </c>
      <c r="B30" s="117" t="s">
        <v>345</v>
      </c>
      <c r="C30" s="53" t="s">
        <v>362</v>
      </c>
      <c r="D30" s="33">
        <v>3</v>
      </c>
      <c r="E30" s="39"/>
      <c r="F30" s="50">
        <v>3</v>
      </c>
      <c r="G30" s="50" t="s">
        <v>143</v>
      </c>
      <c r="H30" s="50" t="s">
        <v>341</v>
      </c>
      <c r="I30" s="29">
        <v>2768.7913488313006</v>
      </c>
      <c r="K30" s="20" t="s">
        <v>341</v>
      </c>
      <c r="L30" s="21">
        <v>0</v>
      </c>
      <c r="M30" s="106"/>
      <c r="N30" s="9" t="s">
        <v>341</v>
      </c>
      <c r="O30" s="15">
        <v>0</v>
      </c>
      <c r="P30" s="105" t="s">
        <v>341</v>
      </c>
      <c r="Q30" s="20">
        <v>1</v>
      </c>
      <c r="R30" s="21">
        <v>0</v>
      </c>
      <c r="S30" s="63">
        <v>11</v>
      </c>
      <c r="T30" s="9" t="s">
        <v>341</v>
      </c>
      <c r="U30" s="15">
        <v>1098.9390629795544</v>
      </c>
      <c r="V30" s="105" t="s">
        <v>341</v>
      </c>
      <c r="W30" s="20">
        <v>1</v>
      </c>
      <c r="X30" s="21">
        <v>0</v>
      </c>
      <c r="Y30" s="63">
        <v>22</v>
      </c>
      <c r="Z30" s="9" t="s">
        <v>341</v>
      </c>
      <c r="AA30" s="15">
        <v>784.7612986359627</v>
      </c>
      <c r="AB30" s="23">
        <v>23</v>
      </c>
      <c r="AC30" s="20">
        <v>1</v>
      </c>
      <c r="AD30" s="21">
        <v>753.2437801285787</v>
      </c>
      <c r="AE30" s="63" t="s">
        <v>341</v>
      </c>
      <c r="AF30" s="9">
        <v>1</v>
      </c>
      <c r="AG30" s="15">
        <v>0</v>
      </c>
      <c r="AH30" s="23" t="s">
        <v>341</v>
      </c>
      <c r="AI30" s="20">
        <v>1</v>
      </c>
      <c r="AJ30" s="61">
        <v>0</v>
      </c>
      <c r="AK30" s="63" t="s">
        <v>341</v>
      </c>
      <c r="AL30" s="9">
        <v>1</v>
      </c>
      <c r="AM30" s="15">
        <v>0</v>
      </c>
    </row>
    <row r="31" spans="1:39" ht="12.75" customHeight="1">
      <c r="A31" s="13">
        <v>20</v>
      </c>
      <c r="B31" s="117" t="s">
        <v>25</v>
      </c>
      <c r="C31" s="53" t="s">
        <v>17</v>
      </c>
      <c r="D31" s="33">
        <v>5</v>
      </c>
      <c r="E31" s="39" t="s">
        <v>87</v>
      </c>
      <c r="F31" s="50">
        <v>2</v>
      </c>
      <c r="G31" s="50" t="s">
        <v>144</v>
      </c>
      <c r="H31" s="50" t="s">
        <v>3</v>
      </c>
      <c r="I31" s="29">
        <v>2621.9134437058424</v>
      </c>
      <c r="K31" s="20" t="s">
        <v>341</v>
      </c>
      <c r="L31" s="21">
        <v>0</v>
      </c>
      <c r="M31" s="106">
        <v>15</v>
      </c>
      <c r="N31" s="9" t="s">
        <v>341</v>
      </c>
      <c r="O31" s="15">
        <v>468.97678529459426</v>
      </c>
      <c r="P31" s="105">
        <v>13</v>
      </c>
      <c r="Q31" s="20">
        <v>1</v>
      </c>
      <c r="R31" s="21">
        <v>478.41834152743604</v>
      </c>
      <c r="S31" s="106"/>
      <c r="T31" s="9" t="s">
        <v>341</v>
      </c>
      <c r="U31" s="15">
        <v>0</v>
      </c>
      <c r="V31" s="105" t="s">
        <v>341</v>
      </c>
      <c r="W31" s="20" t="s">
        <v>341</v>
      </c>
      <c r="X31" s="21">
        <v>0</v>
      </c>
      <c r="Y31" s="63">
        <v>48</v>
      </c>
      <c r="Z31" s="9">
        <v>1</v>
      </c>
      <c r="AA31" s="15">
        <v>361.23810294423635</v>
      </c>
      <c r="AB31" s="23" t="s">
        <v>341</v>
      </c>
      <c r="AC31" s="20">
        <v>1</v>
      </c>
      <c r="AD31" s="21">
        <v>0</v>
      </c>
      <c r="AE31" s="63">
        <v>12</v>
      </c>
      <c r="AF31" s="9">
        <v>1</v>
      </c>
      <c r="AG31" s="15">
        <v>468.97678529459426</v>
      </c>
      <c r="AH31" s="23">
        <v>13</v>
      </c>
      <c r="AI31" s="20">
        <v>1</v>
      </c>
      <c r="AJ31" s="61">
        <v>719.4504075161317</v>
      </c>
      <c r="AK31" s="63" t="s">
        <v>341</v>
      </c>
      <c r="AL31" s="9" t="s">
        <v>341</v>
      </c>
      <c r="AM31" s="15">
        <v>0</v>
      </c>
    </row>
    <row r="32" spans="1:39" ht="12.75" customHeight="1">
      <c r="A32" s="13">
        <v>21</v>
      </c>
      <c r="B32" s="117" t="s">
        <v>330</v>
      </c>
      <c r="C32" s="53" t="s">
        <v>130</v>
      </c>
      <c r="D32" s="33">
        <v>4</v>
      </c>
      <c r="E32" s="39" t="s">
        <v>27</v>
      </c>
      <c r="F32" s="50">
        <v>1</v>
      </c>
      <c r="G32" s="50" t="s">
        <v>143</v>
      </c>
      <c r="H32" s="50" t="s">
        <v>3</v>
      </c>
      <c r="I32" s="29">
        <v>2564.532014433011</v>
      </c>
      <c r="K32" s="20" t="s">
        <v>341</v>
      </c>
      <c r="L32" s="21">
        <v>0</v>
      </c>
      <c r="M32" s="106"/>
      <c r="N32" s="9" t="s">
        <v>341</v>
      </c>
      <c r="O32" s="15">
        <v>0</v>
      </c>
      <c r="P32" s="105" t="s">
        <v>341</v>
      </c>
      <c r="Q32" s="20" t="s">
        <v>341</v>
      </c>
      <c r="R32" s="21">
        <v>0</v>
      </c>
      <c r="S32" s="63">
        <v>48</v>
      </c>
      <c r="T32" s="9">
        <v>1</v>
      </c>
      <c r="U32" s="15">
        <v>299.1283727078513</v>
      </c>
      <c r="V32" s="23">
        <v>28</v>
      </c>
      <c r="W32" s="20">
        <v>1</v>
      </c>
      <c r="X32" s="21">
        <v>127.86396321241101</v>
      </c>
      <c r="Y32" s="63">
        <v>10</v>
      </c>
      <c r="Z32" s="9">
        <v>1</v>
      </c>
      <c r="AA32" s="15">
        <v>1212.7896496637204</v>
      </c>
      <c r="AB32" s="23">
        <v>21</v>
      </c>
      <c r="AC32" s="20" t="s">
        <v>341</v>
      </c>
      <c r="AD32" s="21">
        <v>802.6294567331709</v>
      </c>
      <c r="AE32" s="63" t="s">
        <v>341</v>
      </c>
      <c r="AF32" s="9" t="s">
        <v>341</v>
      </c>
      <c r="AG32" s="15">
        <v>0</v>
      </c>
      <c r="AH32" s="23" t="s">
        <v>341</v>
      </c>
      <c r="AI32" s="20" t="s">
        <v>341</v>
      </c>
      <c r="AJ32" s="61">
        <v>0</v>
      </c>
      <c r="AK32" s="63" t="s">
        <v>341</v>
      </c>
      <c r="AL32" s="9">
        <v>1</v>
      </c>
      <c r="AM32" s="15">
        <v>0</v>
      </c>
    </row>
    <row r="33" spans="1:39" ht="12.75" customHeight="1">
      <c r="A33" s="13">
        <v>22</v>
      </c>
      <c r="B33" s="117" t="s">
        <v>32</v>
      </c>
      <c r="C33" s="53" t="s">
        <v>41</v>
      </c>
      <c r="D33" s="33">
        <v>8</v>
      </c>
      <c r="E33" s="39" t="s">
        <v>27</v>
      </c>
      <c r="F33" s="50">
        <v>1</v>
      </c>
      <c r="G33" s="50" t="s">
        <v>144</v>
      </c>
      <c r="H33" s="50" t="s">
        <v>3</v>
      </c>
      <c r="I33" s="29">
        <v>2443.190749259686</v>
      </c>
      <c r="K33" s="20" t="s">
        <v>341</v>
      </c>
      <c r="L33" s="21">
        <v>0</v>
      </c>
      <c r="M33" s="106">
        <v>16</v>
      </c>
      <c r="N33" s="9">
        <v>1</v>
      </c>
      <c r="O33" s="15">
        <v>440.9480616943508</v>
      </c>
      <c r="P33" s="105">
        <v>15</v>
      </c>
      <c r="Q33" s="20" t="s">
        <v>341</v>
      </c>
      <c r="R33" s="21">
        <v>416.2704347785916</v>
      </c>
      <c r="S33" s="63">
        <v>53</v>
      </c>
      <c r="T33" s="9">
        <v>1</v>
      </c>
      <c r="U33" s="15">
        <v>245.33508242634923</v>
      </c>
      <c r="V33" s="23">
        <v>15</v>
      </c>
      <c r="W33" s="20">
        <v>1</v>
      </c>
      <c r="X33" s="21">
        <v>426.0374127276026</v>
      </c>
      <c r="Y33" s="63">
        <v>52</v>
      </c>
      <c r="Z33" s="9">
        <v>1</v>
      </c>
      <c r="AA33" s="15">
        <v>317.7854701202216</v>
      </c>
      <c r="AB33" s="23">
        <v>34</v>
      </c>
      <c r="AC33" s="20" t="s">
        <v>341</v>
      </c>
      <c r="AD33" s="21">
        <v>541.054928847751</v>
      </c>
      <c r="AE33" s="63">
        <v>15</v>
      </c>
      <c r="AF33" s="9" t="s">
        <v>341</v>
      </c>
      <c r="AG33" s="15">
        <v>372.0667722865378</v>
      </c>
      <c r="AH33" s="23" t="s">
        <v>341</v>
      </c>
      <c r="AI33" s="20" t="s">
        <v>341</v>
      </c>
      <c r="AJ33" s="61">
        <v>0</v>
      </c>
      <c r="AK33" s="63">
        <v>16</v>
      </c>
      <c r="AL33" s="9">
        <v>1</v>
      </c>
      <c r="AM33" s="15">
        <v>502.53749457997657</v>
      </c>
    </row>
    <row r="34" spans="1:39" ht="12.75" customHeight="1">
      <c r="A34" s="13">
        <v>23</v>
      </c>
      <c r="B34" s="117" t="s">
        <v>281</v>
      </c>
      <c r="C34" s="53" t="s">
        <v>55</v>
      </c>
      <c r="D34" s="33">
        <v>6</v>
      </c>
      <c r="E34" s="39" t="s">
        <v>27</v>
      </c>
      <c r="F34" s="50">
        <v>1</v>
      </c>
      <c r="G34" s="50" t="s">
        <v>143</v>
      </c>
      <c r="H34" s="50" t="s">
        <v>3</v>
      </c>
      <c r="I34" s="29">
        <v>2417.8958317804545</v>
      </c>
      <c r="K34" s="20" t="s">
        <v>341</v>
      </c>
      <c r="L34" s="21">
        <v>0</v>
      </c>
      <c r="M34" s="106"/>
      <c r="N34" s="9" t="s">
        <v>341</v>
      </c>
      <c r="O34" s="15">
        <v>0</v>
      </c>
      <c r="P34" s="105">
        <v>25</v>
      </c>
      <c r="Q34" s="20" t="s">
        <v>341</v>
      </c>
      <c r="R34" s="21">
        <v>194.42168516223524</v>
      </c>
      <c r="S34" s="63">
        <v>26</v>
      </c>
      <c r="T34" s="9">
        <v>1</v>
      </c>
      <c r="U34" s="15">
        <v>631.9632344638128</v>
      </c>
      <c r="V34" s="105" t="s">
        <v>341</v>
      </c>
      <c r="W34" s="20">
        <v>1</v>
      </c>
      <c r="X34" s="21">
        <v>0</v>
      </c>
      <c r="Y34" s="63" t="s">
        <v>341</v>
      </c>
      <c r="Z34" s="9">
        <v>1</v>
      </c>
      <c r="AA34" s="15">
        <v>0</v>
      </c>
      <c r="AB34" s="23">
        <v>30</v>
      </c>
      <c r="AC34" s="20" t="s">
        <v>341</v>
      </c>
      <c r="AD34" s="21">
        <v>609.0020067509918</v>
      </c>
      <c r="AE34" s="63">
        <v>18</v>
      </c>
      <c r="AF34" s="9" t="s">
        <v>341</v>
      </c>
      <c r="AG34" s="15">
        <v>292.88552623891314</v>
      </c>
      <c r="AH34" s="23">
        <v>40</v>
      </c>
      <c r="AI34" s="20" t="s">
        <v>341</v>
      </c>
      <c r="AJ34" s="61">
        <v>231.3337684950061</v>
      </c>
      <c r="AK34" s="63">
        <v>15</v>
      </c>
      <c r="AL34" s="9">
        <v>1</v>
      </c>
      <c r="AM34" s="15">
        <v>537.5733990802809</v>
      </c>
    </row>
    <row r="35" spans="1:39" ht="12.75" customHeight="1">
      <c r="A35" s="13" t="s">
        <v>3</v>
      </c>
      <c r="B35" s="117" t="s">
        <v>236</v>
      </c>
      <c r="C35" s="53" t="s">
        <v>237</v>
      </c>
      <c r="E35" s="39"/>
      <c r="F35" s="50">
        <v>3</v>
      </c>
      <c r="G35" s="50" t="s">
        <v>143</v>
      </c>
      <c r="H35" s="50" t="s">
        <v>341</v>
      </c>
      <c r="I35" s="29">
        <v>2397.8971679147285</v>
      </c>
      <c r="J35" s="105">
        <v>3</v>
      </c>
      <c r="L35" s="21">
        <v>1232.008226622413</v>
      </c>
      <c r="M35" s="106"/>
      <c r="O35" s="15">
        <v>0</v>
      </c>
      <c r="P35" s="105" t="s">
        <v>341</v>
      </c>
      <c r="R35" s="21">
        <v>0</v>
      </c>
      <c r="S35" s="63">
        <v>12</v>
      </c>
      <c r="T35" s="9" t="s">
        <v>341</v>
      </c>
      <c r="U35" s="15">
        <v>1051.7033618678045</v>
      </c>
      <c r="V35" s="105" t="s">
        <v>341</v>
      </c>
      <c r="W35" s="20">
        <v>1</v>
      </c>
      <c r="X35" s="21">
        <v>0</v>
      </c>
      <c r="Y35" s="63" t="s">
        <v>341</v>
      </c>
      <c r="Z35" s="9" t="s">
        <v>341</v>
      </c>
      <c r="AA35" s="15">
        <v>0</v>
      </c>
      <c r="AB35" s="23" t="s">
        <v>341</v>
      </c>
      <c r="AC35" s="20">
        <v>1</v>
      </c>
      <c r="AD35" s="21">
        <v>0</v>
      </c>
      <c r="AE35" s="63" t="s">
        <v>341</v>
      </c>
      <c r="AF35" s="9">
        <v>1</v>
      </c>
      <c r="AG35" s="15">
        <v>0</v>
      </c>
      <c r="AH35" s="23" t="s">
        <v>341</v>
      </c>
      <c r="AI35" s="20">
        <v>1</v>
      </c>
      <c r="AJ35" s="61">
        <v>0</v>
      </c>
      <c r="AK35" s="63" t="s">
        <v>341</v>
      </c>
      <c r="AL35" s="9">
        <v>1</v>
      </c>
      <c r="AM35" s="15">
        <v>0</v>
      </c>
    </row>
    <row r="36" spans="1:39" ht="12.75" customHeight="1">
      <c r="A36" s="13">
        <v>24</v>
      </c>
      <c r="B36" s="117" t="s">
        <v>303</v>
      </c>
      <c r="C36" s="53" t="s">
        <v>39</v>
      </c>
      <c r="D36" s="33">
        <v>2</v>
      </c>
      <c r="E36" s="39" t="s">
        <v>37</v>
      </c>
      <c r="F36" s="50">
        <v>2</v>
      </c>
      <c r="G36" s="50" t="s">
        <v>142</v>
      </c>
      <c r="H36" s="50" t="s">
        <v>3</v>
      </c>
      <c r="I36" s="29">
        <v>2391.748815007337</v>
      </c>
      <c r="K36" s="20" t="s">
        <v>341</v>
      </c>
      <c r="L36" s="21">
        <v>0</v>
      </c>
      <c r="M36" s="106"/>
      <c r="N36" s="9" t="s">
        <v>341</v>
      </c>
      <c r="O36" s="15">
        <v>0</v>
      </c>
      <c r="P36" s="105" t="s">
        <v>341</v>
      </c>
      <c r="Q36" s="20">
        <v>1</v>
      </c>
      <c r="R36" s="21">
        <v>0</v>
      </c>
      <c r="S36" s="106"/>
      <c r="T36" s="9" t="s">
        <v>341</v>
      </c>
      <c r="U36" s="15">
        <v>0</v>
      </c>
      <c r="V36" s="105" t="s">
        <v>341</v>
      </c>
      <c r="W36" s="20" t="s">
        <v>341</v>
      </c>
      <c r="X36" s="21">
        <v>0</v>
      </c>
      <c r="Y36" s="63" t="s">
        <v>341</v>
      </c>
      <c r="Z36" s="9">
        <v>1</v>
      </c>
      <c r="AA36" s="15">
        <v>0</v>
      </c>
      <c r="AB36" s="23">
        <v>7</v>
      </c>
      <c r="AC36" s="20">
        <v>1</v>
      </c>
      <c r="AD36" s="21">
        <v>1399.0310251327487</v>
      </c>
      <c r="AE36" s="63" t="s">
        <v>341</v>
      </c>
      <c r="AF36" s="9">
        <v>1</v>
      </c>
      <c r="AG36" s="15">
        <v>0</v>
      </c>
      <c r="AH36" s="23" t="s">
        <v>341</v>
      </c>
      <c r="AI36" s="20">
        <v>1</v>
      </c>
      <c r="AJ36" s="61">
        <v>0</v>
      </c>
      <c r="AK36" s="63">
        <v>8</v>
      </c>
      <c r="AL36" s="9" t="s">
        <v>341</v>
      </c>
      <c r="AM36" s="15">
        <v>878.824989159953</v>
      </c>
    </row>
    <row r="37" spans="1:39" ht="12.75" customHeight="1">
      <c r="A37" s="13" t="s">
        <v>3</v>
      </c>
      <c r="B37" s="117" t="s">
        <v>238</v>
      </c>
      <c r="C37" s="53" t="s">
        <v>239</v>
      </c>
      <c r="E37" s="39"/>
      <c r="F37" s="50">
        <v>3</v>
      </c>
      <c r="G37" s="50" t="s">
        <v>143</v>
      </c>
      <c r="H37" s="50" t="s">
        <v>341</v>
      </c>
      <c r="I37" s="29">
        <v>2298.7695937007493</v>
      </c>
      <c r="J37" s="105">
        <v>5</v>
      </c>
      <c r="L37" s="21">
        <v>954.6972896019677</v>
      </c>
      <c r="M37" s="106"/>
      <c r="O37" s="15">
        <v>0</v>
      </c>
      <c r="P37" s="105" t="s">
        <v>341</v>
      </c>
      <c r="R37" s="21">
        <v>0</v>
      </c>
      <c r="S37" s="63">
        <v>50</v>
      </c>
      <c r="T37" s="9" t="s">
        <v>341</v>
      </c>
      <c r="U37" s="15">
        <v>276.96741400731213</v>
      </c>
      <c r="V37" s="105" t="s">
        <v>341</v>
      </c>
      <c r="W37" s="20">
        <v>1</v>
      </c>
      <c r="X37" s="21">
        <v>0</v>
      </c>
      <c r="Y37" s="63">
        <v>16</v>
      </c>
      <c r="Z37" s="9" t="s">
        <v>341</v>
      </c>
      <c r="AA37" s="15">
        <v>957.6396713438146</v>
      </c>
      <c r="AB37" s="23" t="s">
        <v>341</v>
      </c>
      <c r="AC37" s="20">
        <v>1</v>
      </c>
      <c r="AD37" s="21">
        <v>0</v>
      </c>
      <c r="AE37" s="63" t="s">
        <v>341</v>
      </c>
      <c r="AF37" s="9">
        <v>1</v>
      </c>
      <c r="AG37" s="15">
        <v>0</v>
      </c>
      <c r="AH37" s="23" t="s">
        <v>341</v>
      </c>
      <c r="AI37" s="20">
        <v>1</v>
      </c>
      <c r="AJ37" s="61">
        <v>0</v>
      </c>
      <c r="AK37" s="63" t="s">
        <v>341</v>
      </c>
      <c r="AL37" s="9">
        <v>1</v>
      </c>
      <c r="AM37" s="15">
        <v>0</v>
      </c>
    </row>
    <row r="38" spans="1:39" ht="12.75" customHeight="1">
      <c r="A38" s="13">
        <v>25</v>
      </c>
      <c r="B38" s="117" t="s">
        <v>232</v>
      </c>
      <c r="C38" s="53" t="s">
        <v>9</v>
      </c>
      <c r="D38" s="33">
        <v>4</v>
      </c>
      <c r="E38" s="39" t="s">
        <v>21</v>
      </c>
      <c r="F38" s="50">
        <v>2</v>
      </c>
      <c r="G38" s="50" t="s">
        <v>144</v>
      </c>
      <c r="H38" s="50" t="s">
        <v>3</v>
      </c>
      <c r="I38" s="29">
        <v>2287.2230212239797</v>
      </c>
      <c r="K38" s="20" t="s">
        <v>341</v>
      </c>
      <c r="L38" s="21">
        <v>0</v>
      </c>
      <c r="M38" s="106">
        <v>14</v>
      </c>
      <c r="N38" s="9" t="s">
        <v>341</v>
      </c>
      <c r="O38" s="15">
        <v>498.9400086720377</v>
      </c>
      <c r="P38" s="105">
        <v>20</v>
      </c>
      <c r="Q38" s="20">
        <v>1</v>
      </c>
      <c r="R38" s="21">
        <v>291.3316981702917</v>
      </c>
      <c r="S38" s="106"/>
      <c r="T38" s="9" t="s">
        <v>341</v>
      </c>
      <c r="U38" s="15">
        <v>0</v>
      </c>
      <c r="V38" s="105" t="s">
        <v>341</v>
      </c>
      <c r="W38" s="20" t="s">
        <v>341</v>
      </c>
      <c r="X38" s="21">
        <v>0</v>
      </c>
      <c r="Y38" s="63">
        <v>23</v>
      </c>
      <c r="Z38" s="9">
        <v>1</v>
      </c>
      <c r="AA38" s="15">
        <v>760.6298546417293</v>
      </c>
      <c r="AB38" s="23">
        <v>29</v>
      </c>
      <c r="AC38" s="20">
        <v>1</v>
      </c>
      <c r="AD38" s="21">
        <v>627.4060777768744</v>
      </c>
      <c r="AE38" s="63" t="s">
        <v>341</v>
      </c>
      <c r="AF38" s="9">
        <v>1</v>
      </c>
      <c r="AG38" s="15">
        <v>0</v>
      </c>
      <c r="AH38" s="23" t="s">
        <v>341</v>
      </c>
      <c r="AI38" s="20">
        <v>1</v>
      </c>
      <c r="AJ38" s="61">
        <v>0</v>
      </c>
      <c r="AK38" s="63" t="s">
        <v>341</v>
      </c>
      <c r="AL38" s="9" t="s">
        <v>341</v>
      </c>
      <c r="AM38" s="15">
        <v>0</v>
      </c>
    </row>
    <row r="39" spans="1:39" ht="12.75" customHeight="1">
      <c r="A39" s="13">
        <v>26</v>
      </c>
      <c r="B39" s="117" t="s">
        <v>318</v>
      </c>
      <c r="C39" s="53" t="s">
        <v>68</v>
      </c>
      <c r="D39" s="33">
        <v>5</v>
      </c>
      <c r="E39" s="39" t="s">
        <v>27</v>
      </c>
      <c r="F39" s="50">
        <v>1</v>
      </c>
      <c r="G39" s="50" t="s">
        <v>144</v>
      </c>
      <c r="H39" s="50" t="s">
        <v>3</v>
      </c>
      <c r="I39" s="29">
        <v>2088.7140667317167</v>
      </c>
      <c r="K39" s="20" t="s">
        <v>341</v>
      </c>
      <c r="L39" s="21">
        <v>0</v>
      </c>
      <c r="M39" s="106"/>
      <c r="N39" s="9" t="s">
        <v>341</v>
      </c>
      <c r="O39" s="15">
        <v>0</v>
      </c>
      <c r="P39" s="105" t="s">
        <v>341</v>
      </c>
      <c r="Q39" s="20" t="s">
        <v>341</v>
      </c>
      <c r="R39" s="21">
        <v>0</v>
      </c>
      <c r="S39" s="106"/>
      <c r="T39" s="9" t="s">
        <v>341</v>
      </c>
      <c r="U39" s="15">
        <v>0</v>
      </c>
      <c r="V39" s="23">
        <v>23</v>
      </c>
      <c r="W39" s="20">
        <v>1</v>
      </c>
      <c r="X39" s="21">
        <v>221.8371780694997</v>
      </c>
      <c r="Y39" s="63">
        <v>45</v>
      </c>
      <c r="Z39" s="9">
        <v>1</v>
      </c>
      <c r="AA39" s="15">
        <v>396.2740074445409</v>
      </c>
      <c r="AB39" s="23">
        <v>52</v>
      </c>
      <c r="AC39" s="20" t="s">
        <v>341</v>
      </c>
      <c r="AD39" s="21">
        <v>310.39939560707097</v>
      </c>
      <c r="AE39" s="63">
        <v>14</v>
      </c>
      <c r="AF39" s="9" t="s">
        <v>341</v>
      </c>
      <c r="AG39" s="15">
        <v>402.02999566398125</v>
      </c>
      <c r="AH39" s="23" t="s">
        <v>341</v>
      </c>
      <c r="AI39" s="20" t="s">
        <v>341</v>
      </c>
      <c r="AJ39" s="61">
        <v>0</v>
      </c>
      <c r="AK39" s="63">
        <v>12</v>
      </c>
      <c r="AL39" s="9">
        <v>1</v>
      </c>
      <c r="AM39" s="15">
        <v>658.7109153403514</v>
      </c>
    </row>
    <row r="40" spans="1:39" ht="12.75" customHeight="1">
      <c r="A40" s="13">
        <v>27</v>
      </c>
      <c r="B40" s="117" t="s">
        <v>69</v>
      </c>
      <c r="C40" s="53" t="s">
        <v>73</v>
      </c>
      <c r="D40" s="33">
        <v>6</v>
      </c>
      <c r="E40" s="39" t="s">
        <v>87</v>
      </c>
      <c r="F40" s="50">
        <v>2</v>
      </c>
      <c r="G40" s="50" t="s">
        <v>144</v>
      </c>
      <c r="H40" s="50" t="s">
        <v>3</v>
      </c>
      <c r="I40" s="29">
        <v>2054.682495384265</v>
      </c>
      <c r="K40" s="20" t="s">
        <v>341</v>
      </c>
      <c r="L40" s="21">
        <v>0</v>
      </c>
      <c r="M40" s="106">
        <v>24</v>
      </c>
      <c r="N40" s="9" t="s">
        <v>341</v>
      </c>
      <c r="O40" s="15">
        <v>264.8568026386695</v>
      </c>
      <c r="P40" s="105">
        <v>11</v>
      </c>
      <c r="Q40" s="20">
        <v>1</v>
      </c>
      <c r="R40" s="21">
        <v>550.9690086760479</v>
      </c>
      <c r="S40" s="63">
        <v>39</v>
      </c>
      <c r="T40" s="9">
        <v>1</v>
      </c>
      <c r="U40" s="15">
        <v>411.84916064421145</v>
      </c>
      <c r="V40" s="23">
        <v>14</v>
      </c>
      <c r="W40" s="20" t="s">
        <v>341</v>
      </c>
      <c r="X40" s="21">
        <v>458.9969584427904</v>
      </c>
      <c r="Y40" s="63" t="s">
        <v>341</v>
      </c>
      <c r="Z40" s="9">
        <v>1</v>
      </c>
      <c r="AA40" s="15">
        <v>0</v>
      </c>
      <c r="AB40" s="23">
        <v>56</v>
      </c>
      <c r="AC40" s="20">
        <v>1</v>
      </c>
      <c r="AD40" s="21">
        <v>270.1685413928192</v>
      </c>
      <c r="AE40" s="63">
        <v>20</v>
      </c>
      <c r="AF40" s="9">
        <v>1</v>
      </c>
      <c r="AG40" s="15">
        <v>247.1280356782379</v>
      </c>
      <c r="AH40" s="23" t="s">
        <v>341</v>
      </c>
      <c r="AI40" s="20">
        <v>1</v>
      </c>
      <c r="AJ40" s="61">
        <v>0</v>
      </c>
      <c r="AK40" s="63" t="s">
        <v>341</v>
      </c>
      <c r="AL40" s="9" t="s">
        <v>341</v>
      </c>
      <c r="AM40" s="15">
        <v>0</v>
      </c>
    </row>
    <row r="41" spans="1:39" ht="12.75" customHeight="1">
      <c r="A41" s="13">
        <v>28</v>
      </c>
      <c r="B41" s="117" t="s">
        <v>308</v>
      </c>
      <c r="C41" s="53" t="s">
        <v>7</v>
      </c>
      <c r="D41" s="33">
        <v>2</v>
      </c>
      <c r="E41" s="39" t="s">
        <v>33</v>
      </c>
      <c r="F41" s="50">
        <v>2</v>
      </c>
      <c r="G41" s="50" t="s">
        <v>143</v>
      </c>
      <c r="H41" s="50" t="s">
        <v>3</v>
      </c>
      <c r="I41" s="29">
        <v>2010.1550502470084</v>
      </c>
      <c r="K41" s="20" t="s">
        <v>341</v>
      </c>
      <c r="L41" s="21">
        <v>0</v>
      </c>
      <c r="M41" s="106"/>
      <c r="N41" s="9" t="s">
        <v>341</v>
      </c>
      <c r="O41" s="15">
        <v>0</v>
      </c>
      <c r="P41" s="105" t="s">
        <v>341</v>
      </c>
      <c r="Q41" s="20">
        <v>1</v>
      </c>
      <c r="R41" s="21">
        <v>0</v>
      </c>
      <c r="S41" s="106"/>
      <c r="T41" s="9" t="s">
        <v>341</v>
      </c>
      <c r="U41" s="15">
        <v>0</v>
      </c>
      <c r="V41" s="23">
        <v>4</v>
      </c>
      <c r="W41" s="20" t="s">
        <v>341</v>
      </c>
      <c r="X41" s="21">
        <v>1057.4718072280934</v>
      </c>
      <c r="Y41" s="63" t="s">
        <v>341</v>
      </c>
      <c r="Z41" s="9">
        <v>1</v>
      </c>
      <c r="AA41" s="15">
        <v>0</v>
      </c>
      <c r="AB41" s="23">
        <v>19</v>
      </c>
      <c r="AC41" s="20">
        <v>1</v>
      </c>
      <c r="AD41" s="21">
        <v>856.9615739595336</v>
      </c>
      <c r="AE41" s="63" t="s">
        <v>341</v>
      </c>
      <c r="AF41" s="9">
        <v>1</v>
      </c>
      <c r="AG41" s="15">
        <v>0</v>
      </c>
      <c r="AH41" s="23" t="s">
        <v>341</v>
      </c>
      <c r="AI41" s="20">
        <v>1</v>
      </c>
      <c r="AJ41" s="61">
        <v>0</v>
      </c>
      <c r="AK41" s="63" t="s">
        <v>341</v>
      </c>
      <c r="AL41" s="9" t="s">
        <v>341</v>
      </c>
      <c r="AM41" s="15">
        <v>0</v>
      </c>
    </row>
    <row r="42" spans="1:39" ht="12.75" customHeight="1">
      <c r="A42" s="13">
        <v>29</v>
      </c>
      <c r="B42" s="117" t="s">
        <v>311</v>
      </c>
      <c r="C42" s="53" t="s">
        <v>54</v>
      </c>
      <c r="D42" s="33">
        <v>3</v>
      </c>
      <c r="E42" s="39" t="s">
        <v>27</v>
      </c>
      <c r="F42" s="50">
        <v>1</v>
      </c>
      <c r="G42" s="50" t="s">
        <v>143</v>
      </c>
      <c r="H42" s="50" t="s">
        <v>3</v>
      </c>
      <c r="I42" s="29">
        <v>1947.3573659006897</v>
      </c>
      <c r="K42" s="20" t="s">
        <v>341</v>
      </c>
      <c r="L42" s="21">
        <v>0</v>
      </c>
      <c r="M42" s="106"/>
      <c r="N42" s="9" t="s">
        <v>341</v>
      </c>
      <c r="O42" s="15">
        <v>0</v>
      </c>
      <c r="P42" s="105" t="s">
        <v>341</v>
      </c>
      <c r="Q42" s="20" t="s">
        <v>341</v>
      </c>
      <c r="R42" s="21">
        <v>0</v>
      </c>
      <c r="S42" s="106"/>
      <c r="T42" s="9" t="s">
        <v>341</v>
      </c>
      <c r="U42" s="15">
        <v>0</v>
      </c>
      <c r="V42" s="105" t="s">
        <v>341</v>
      </c>
      <c r="W42" s="20">
        <v>1</v>
      </c>
      <c r="X42" s="21">
        <v>0</v>
      </c>
      <c r="Y42" s="63" t="s">
        <v>341</v>
      </c>
      <c r="Z42" s="9">
        <v>1</v>
      </c>
      <c r="AA42" s="15">
        <v>0</v>
      </c>
      <c r="AB42" s="23">
        <v>27</v>
      </c>
      <c r="AC42" s="20" t="s">
        <v>341</v>
      </c>
      <c r="AD42" s="21">
        <v>666.1988699518358</v>
      </c>
      <c r="AE42" s="63">
        <v>26</v>
      </c>
      <c r="AF42" s="9" t="s">
        <v>341</v>
      </c>
      <c r="AG42" s="15">
        <v>133.18468337140098</v>
      </c>
      <c r="AH42" s="23">
        <v>6</v>
      </c>
      <c r="AI42" s="20" t="s">
        <v>341</v>
      </c>
      <c r="AJ42" s="61">
        <v>1055.2425094393247</v>
      </c>
      <c r="AK42" s="63" t="s">
        <v>341</v>
      </c>
      <c r="AL42" s="9">
        <v>1</v>
      </c>
      <c r="AM42" s="15">
        <v>0</v>
      </c>
    </row>
    <row r="43" spans="1:39" ht="12.75" customHeight="1">
      <c r="A43" s="13" t="s">
        <v>3</v>
      </c>
      <c r="B43" s="117" t="s">
        <v>233</v>
      </c>
      <c r="C43" s="53" t="s">
        <v>234</v>
      </c>
      <c r="D43" s="33">
        <v>1</v>
      </c>
      <c r="E43" s="39"/>
      <c r="F43" s="50">
        <v>3</v>
      </c>
      <c r="G43" s="50" t="s">
        <v>143</v>
      </c>
      <c r="H43" s="50" t="s">
        <v>341</v>
      </c>
      <c r="I43" s="29">
        <v>1919.8302847730906</v>
      </c>
      <c r="J43" s="105">
        <v>1</v>
      </c>
      <c r="L43" s="21">
        <v>1828.4097950219912</v>
      </c>
      <c r="M43" s="106"/>
      <c r="O43" s="15">
        <v>0</v>
      </c>
      <c r="P43" s="105" t="s">
        <v>341</v>
      </c>
      <c r="R43" s="21">
        <v>0</v>
      </c>
      <c r="S43" s="106"/>
      <c r="T43" s="9" t="s">
        <v>341</v>
      </c>
      <c r="U43" s="15">
        <v>0</v>
      </c>
      <c r="V43" s="105" t="s">
        <v>341</v>
      </c>
      <c r="W43" s="20">
        <v>1</v>
      </c>
      <c r="X43" s="21">
        <v>0</v>
      </c>
      <c r="Y43" s="63" t="s">
        <v>341</v>
      </c>
      <c r="Z43" s="9" t="s">
        <v>341</v>
      </c>
      <c r="AA43" s="15">
        <v>0</v>
      </c>
      <c r="AB43" s="23" t="s">
        <v>341</v>
      </c>
      <c r="AC43" s="20">
        <v>1</v>
      </c>
      <c r="AD43" s="21">
        <v>0</v>
      </c>
      <c r="AE43" s="63" t="s">
        <v>341</v>
      </c>
      <c r="AF43" s="9">
        <v>1</v>
      </c>
      <c r="AG43" s="15">
        <v>0</v>
      </c>
      <c r="AH43" s="23" t="s">
        <v>341</v>
      </c>
      <c r="AI43" s="20">
        <v>1</v>
      </c>
      <c r="AJ43" s="61">
        <v>0</v>
      </c>
      <c r="AK43" s="63" t="s">
        <v>341</v>
      </c>
      <c r="AL43" s="9">
        <v>1</v>
      </c>
      <c r="AM43" s="15">
        <v>0</v>
      </c>
    </row>
    <row r="44" spans="1:39" ht="12.75" customHeight="1">
      <c r="A44" s="13">
        <v>30</v>
      </c>
      <c r="B44" s="117" t="s">
        <v>328</v>
      </c>
      <c r="C44" s="53" t="s">
        <v>202</v>
      </c>
      <c r="D44" s="33">
        <v>4</v>
      </c>
      <c r="E44" s="39" t="s">
        <v>90</v>
      </c>
      <c r="F44" s="50">
        <v>2</v>
      </c>
      <c r="G44" s="50" t="s">
        <v>143</v>
      </c>
      <c r="H44" s="50" t="s">
        <v>3</v>
      </c>
      <c r="I44" s="29">
        <v>1891.5308683911926</v>
      </c>
      <c r="K44" s="20" t="s">
        <v>341</v>
      </c>
      <c r="L44" s="21">
        <v>0</v>
      </c>
      <c r="M44" s="106"/>
      <c r="N44" s="9" t="s">
        <v>341</v>
      </c>
      <c r="O44" s="15">
        <v>0</v>
      </c>
      <c r="P44" s="105" t="s">
        <v>341</v>
      </c>
      <c r="Q44" s="20">
        <v>1</v>
      </c>
      <c r="R44" s="21">
        <v>0</v>
      </c>
      <c r="S44" s="106"/>
      <c r="T44" s="9" t="s">
        <v>341</v>
      </c>
      <c r="U44" s="15">
        <v>0</v>
      </c>
      <c r="V44" s="23">
        <v>12</v>
      </c>
      <c r="W44" s="20" t="s">
        <v>341</v>
      </c>
      <c r="X44" s="21">
        <v>532.6384270364647</v>
      </c>
      <c r="Y44" s="63">
        <v>24</v>
      </c>
      <c r="Z44" s="9">
        <v>1</v>
      </c>
      <c r="AA44" s="15">
        <v>737.5255975242129</v>
      </c>
      <c r="AB44" s="23">
        <v>65</v>
      </c>
      <c r="AC44" s="20">
        <v>1</v>
      </c>
      <c r="AD44" s="21">
        <v>189.26187934700067</v>
      </c>
      <c r="AE44" s="63" t="s">
        <v>341</v>
      </c>
      <c r="AF44" s="9">
        <v>1</v>
      </c>
      <c r="AG44" s="15">
        <v>0</v>
      </c>
      <c r="AH44" s="23">
        <v>31</v>
      </c>
      <c r="AI44" s="20">
        <v>1</v>
      </c>
      <c r="AJ44" s="61">
        <v>342.03206598869565</v>
      </c>
      <c r="AK44" s="63" t="s">
        <v>341</v>
      </c>
      <c r="AL44" s="9" t="s">
        <v>341</v>
      </c>
      <c r="AM44" s="15">
        <v>0</v>
      </c>
    </row>
    <row r="45" spans="1:39" ht="12.75" customHeight="1">
      <c r="A45" s="13">
        <v>31</v>
      </c>
      <c r="B45" s="117" t="s">
        <v>46</v>
      </c>
      <c r="C45" s="53" t="s">
        <v>13</v>
      </c>
      <c r="D45" s="33">
        <v>3</v>
      </c>
      <c r="E45" s="39" t="s">
        <v>87</v>
      </c>
      <c r="F45" s="50">
        <v>2</v>
      </c>
      <c r="G45" s="50" t="s">
        <v>144</v>
      </c>
      <c r="H45" s="50" t="s">
        <v>3</v>
      </c>
      <c r="I45" s="29">
        <v>1728.5161113769848</v>
      </c>
      <c r="K45" s="20" t="s">
        <v>341</v>
      </c>
      <c r="L45" s="21">
        <v>0</v>
      </c>
      <c r="M45" s="106">
        <v>10</v>
      </c>
      <c r="N45" s="9" t="s">
        <v>341</v>
      </c>
      <c r="O45" s="15">
        <v>645.0680443502754</v>
      </c>
      <c r="P45" s="105" t="s">
        <v>341</v>
      </c>
      <c r="Q45" s="20">
        <v>1</v>
      </c>
      <c r="R45" s="21">
        <v>0</v>
      </c>
      <c r="S45" s="106"/>
      <c r="T45" s="9" t="s">
        <v>341</v>
      </c>
      <c r="U45" s="15">
        <v>0</v>
      </c>
      <c r="V45" s="23">
        <v>10</v>
      </c>
      <c r="W45" s="20" t="s">
        <v>341</v>
      </c>
      <c r="X45" s="21">
        <v>619.7377976888519</v>
      </c>
      <c r="Y45" s="63" t="s">
        <v>341</v>
      </c>
      <c r="Z45" s="9">
        <v>1</v>
      </c>
      <c r="AA45" s="15">
        <v>0</v>
      </c>
      <c r="AB45" s="23" t="s">
        <v>341</v>
      </c>
      <c r="AC45" s="20">
        <v>1</v>
      </c>
      <c r="AD45" s="21">
        <v>0</v>
      </c>
      <c r="AE45" s="63" t="s">
        <v>341</v>
      </c>
      <c r="AF45" s="9">
        <v>1</v>
      </c>
      <c r="AG45" s="15">
        <v>0</v>
      </c>
      <c r="AH45" s="23" t="s">
        <v>341</v>
      </c>
      <c r="AI45" s="20">
        <v>1</v>
      </c>
      <c r="AJ45" s="61">
        <v>0</v>
      </c>
      <c r="AK45" s="63">
        <v>20</v>
      </c>
      <c r="AL45" s="9" t="s">
        <v>341</v>
      </c>
      <c r="AM45" s="15">
        <v>381.399978319906</v>
      </c>
    </row>
    <row r="46" spans="1:39" ht="12.75" customHeight="1">
      <c r="A46" s="13">
        <v>32</v>
      </c>
      <c r="B46" s="117" t="s">
        <v>280</v>
      </c>
      <c r="C46" s="53" t="s">
        <v>76</v>
      </c>
      <c r="D46" s="33">
        <v>3</v>
      </c>
      <c r="E46" s="39" t="s">
        <v>27</v>
      </c>
      <c r="F46" s="50">
        <v>1</v>
      </c>
      <c r="G46" s="50" t="s">
        <v>142</v>
      </c>
      <c r="H46" s="50" t="s">
        <v>3</v>
      </c>
      <c r="I46" s="29">
        <v>1593.8769839610993</v>
      </c>
      <c r="K46" s="20" t="s">
        <v>341</v>
      </c>
      <c r="L46" s="21">
        <v>0</v>
      </c>
      <c r="M46" s="106"/>
      <c r="N46" s="9" t="s">
        <v>341</v>
      </c>
      <c r="O46" s="15">
        <v>0</v>
      </c>
      <c r="P46" s="105">
        <v>22</v>
      </c>
      <c r="Q46" s="20" t="s">
        <v>341</v>
      </c>
      <c r="R46" s="21">
        <v>249.93901301206665</v>
      </c>
      <c r="S46" s="106"/>
      <c r="T46" s="9" t="s">
        <v>341</v>
      </c>
      <c r="U46" s="15">
        <v>0</v>
      </c>
      <c r="V46" s="105" t="s">
        <v>341</v>
      </c>
      <c r="W46" s="20">
        <v>1</v>
      </c>
      <c r="X46" s="21">
        <v>0</v>
      </c>
      <c r="Y46" s="63">
        <v>26</v>
      </c>
      <c r="Z46" s="9">
        <v>1</v>
      </c>
      <c r="AA46" s="15">
        <v>694.0729647001979</v>
      </c>
      <c r="AB46" s="23">
        <v>32</v>
      </c>
      <c r="AC46" s="20" t="s">
        <v>341</v>
      </c>
      <c r="AD46" s="21">
        <v>573.9661022506874</v>
      </c>
      <c r="AE46" s="63" t="s">
        <v>341</v>
      </c>
      <c r="AF46" s="9" t="s">
        <v>341</v>
      </c>
      <c r="AG46" s="15">
        <v>0</v>
      </c>
      <c r="AH46" s="23" t="s">
        <v>341</v>
      </c>
      <c r="AI46" s="20" t="s">
        <v>341</v>
      </c>
      <c r="AJ46" s="61">
        <v>0</v>
      </c>
      <c r="AK46" s="63" t="s">
        <v>341</v>
      </c>
      <c r="AL46" s="9">
        <v>1</v>
      </c>
      <c r="AM46" s="15">
        <v>0</v>
      </c>
    </row>
    <row r="47" spans="1:39" ht="12.75" customHeight="1">
      <c r="A47" s="13" t="s">
        <v>3</v>
      </c>
      <c r="B47" s="117" t="s">
        <v>246</v>
      </c>
      <c r="C47" s="53" t="s">
        <v>247</v>
      </c>
      <c r="E47" s="39"/>
      <c r="F47" s="50">
        <v>3</v>
      </c>
      <c r="G47" s="50" t="s">
        <v>143</v>
      </c>
      <c r="H47" s="50" t="s">
        <v>341</v>
      </c>
      <c r="I47" s="29">
        <v>1540.5557435845901</v>
      </c>
      <c r="J47" s="105">
        <v>9</v>
      </c>
      <c r="L47" s="21">
        <v>635.606658222835</v>
      </c>
      <c r="M47" s="106"/>
      <c r="O47" s="15">
        <v>0</v>
      </c>
      <c r="P47" s="105" t="s">
        <v>341</v>
      </c>
      <c r="R47" s="21">
        <v>0</v>
      </c>
      <c r="S47" s="63">
        <v>18</v>
      </c>
      <c r="T47" s="9" t="s">
        <v>341</v>
      </c>
      <c r="U47" s="15">
        <v>831.5892880482031</v>
      </c>
      <c r="V47" s="105" t="s">
        <v>341</v>
      </c>
      <c r="W47" s="20">
        <v>1</v>
      </c>
      <c r="X47" s="21">
        <v>0</v>
      </c>
      <c r="Y47" s="63" t="s">
        <v>341</v>
      </c>
      <c r="Z47" s="9" t="s">
        <v>341</v>
      </c>
      <c r="AA47" s="15">
        <v>0</v>
      </c>
      <c r="AB47" s="23" t="s">
        <v>341</v>
      </c>
      <c r="AC47" s="20">
        <v>1</v>
      </c>
      <c r="AD47" s="21">
        <v>0</v>
      </c>
      <c r="AE47" s="63" t="s">
        <v>341</v>
      </c>
      <c r="AF47" s="9">
        <v>1</v>
      </c>
      <c r="AG47" s="15">
        <v>0</v>
      </c>
      <c r="AH47" s="23" t="s">
        <v>341</v>
      </c>
      <c r="AI47" s="20">
        <v>1</v>
      </c>
      <c r="AJ47" s="61">
        <v>0</v>
      </c>
      <c r="AK47" s="63" t="s">
        <v>341</v>
      </c>
      <c r="AL47" s="9">
        <v>1</v>
      </c>
      <c r="AM47" s="15">
        <v>0</v>
      </c>
    </row>
    <row r="48" spans="1:39" ht="12.75" customHeight="1">
      <c r="A48" s="13">
        <v>33</v>
      </c>
      <c r="B48" s="117" t="s">
        <v>277</v>
      </c>
      <c r="C48" s="53" t="s">
        <v>31</v>
      </c>
      <c r="D48" s="33">
        <v>5</v>
      </c>
      <c r="E48" s="39" t="s">
        <v>27</v>
      </c>
      <c r="F48" s="50">
        <v>1</v>
      </c>
      <c r="G48" s="50" t="s">
        <v>144</v>
      </c>
      <c r="H48" s="50" t="s">
        <v>3</v>
      </c>
      <c r="I48" s="29">
        <v>1519.2460602641925</v>
      </c>
      <c r="K48" s="20" t="s">
        <v>341</v>
      </c>
      <c r="L48" s="21">
        <v>0</v>
      </c>
      <c r="M48" s="106"/>
      <c r="N48" s="9" t="s">
        <v>341</v>
      </c>
      <c r="O48" s="15">
        <v>0</v>
      </c>
      <c r="P48" s="105">
        <v>17</v>
      </c>
      <c r="Q48" s="20" t="s">
        <v>341</v>
      </c>
      <c r="R48" s="21">
        <v>361.91277245599895</v>
      </c>
      <c r="S48" s="63">
        <v>42</v>
      </c>
      <c r="T48" s="9">
        <v>1</v>
      </c>
      <c r="U48" s="15">
        <v>371.61830642995994</v>
      </c>
      <c r="V48" s="105" t="s">
        <v>341</v>
      </c>
      <c r="W48" s="20">
        <v>1</v>
      </c>
      <c r="X48" s="21">
        <v>0</v>
      </c>
      <c r="Y48" s="63" t="s">
        <v>341</v>
      </c>
      <c r="Z48" s="9">
        <v>1</v>
      </c>
      <c r="AA48" s="15">
        <v>0</v>
      </c>
      <c r="AB48" s="23">
        <v>47</v>
      </c>
      <c r="AC48" s="20" t="s">
        <v>341</v>
      </c>
      <c r="AD48" s="21">
        <v>365.28125273092314</v>
      </c>
      <c r="AE48" s="63" t="s">
        <v>341</v>
      </c>
      <c r="AF48" s="9" t="s">
        <v>341</v>
      </c>
      <c r="AG48" s="15">
        <v>0</v>
      </c>
      <c r="AH48" s="23">
        <v>53</v>
      </c>
      <c r="AI48" s="20" t="s">
        <v>341</v>
      </c>
      <c r="AJ48" s="61">
        <v>109.11789022217954</v>
      </c>
      <c r="AK48" s="63">
        <v>26</v>
      </c>
      <c r="AL48" s="9">
        <v>1</v>
      </c>
      <c r="AM48" s="15">
        <v>238.97078793635984</v>
      </c>
    </row>
    <row r="49" spans="1:39" ht="12.75" customHeight="1">
      <c r="A49" s="13" t="s">
        <v>3</v>
      </c>
      <c r="B49" s="117" t="s">
        <v>248</v>
      </c>
      <c r="C49" s="53" t="s">
        <v>249</v>
      </c>
      <c r="E49" s="39"/>
      <c r="F49" s="50">
        <v>3</v>
      </c>
      <c r="G49" s="50" t="s">
        <v>143</v>
      </c>
      <c r="H49" s="50" t="s">
        <v>341</v>
      </c>
      <c r="I49" s="29">
        <v>1496.703320807954</v>
      </c>
      <c r="J49" s="105">
        <v>10</v>
      </c>
      <c r="L49" s="21">
        <v>578.409795021991</v>
      </c>
      <c r="M49" s="106"/>
      <c r="O49" s="15">
        <v>0</v>
      </c>
      <c r="P49" s="105">
        <v>23</v>
      </c>
      <c r="R49" s="21">
        <v>230.6338578166799</v>
      </c>
      <c r="S49" s="106"/>
      <c r="T49" s="9" t="s">
        <v>341</v>
      </c>
      <c r="U49" s="15">
        <v>0</v>
      </c>
      <c r="V49" s="105" t="s">
        <v>341</v>
      </c>
      <c r="W49" s="20">
        <v>1</v>
      </c>
      <c r="X49" s="21">
        <v>0</v>
      </c>
      <c r="Y49" s="63">
        <v>30</v>
      </c>
      <c r="Z49" s="9" t="s">
        <v>341</v>
      </c>
      <c r="AA49" s="15">
        <v>616.3880812641423</v>
      </c>
      <c r="AB49" s="23" t="s">
        <v>341</v>
      </c>
      <c r="AC49" s="20">
        <v>1</v>
      </c>
      <c r="AD49" s="21">
        <v>0</v>
      </c>
      <c r="AE49" s="63" t="s">
        <v>341</v>
      </c>
      <c r="AF49" s="9">
        <v>1</v>
      </c>
      <c r="AG49" s="15">
        <v>0</v>
      </c>
      <c r="AH49" s="23" t="s">
        <v>341</v>
      </c>
      <c r="AI49" s="20">
        <v>1</v>
      </c>
      <c r="AJ49" s="61">
        <v>0</v>
      </c>
      <c r="AK49" s="63" t="s">
        <v>341</v>
      </c>
      <c r="AL49" s="9">
        <v>1</v>
      </c>
      <c r="AM49" s="15">
        <v>0</v>
      </c>
    </row>
    <row r="50" spans="1:39" ht="12.75" customHeight="1">
      <c r="A50" s="13" t="s">
        <v>3</v>
      </c>
      <c r="B50" s="117" t="s">
        <v>349</v>
      </c>
      <c r="C50" s="53" t="s">
        <v>358</v>
      </c>
      <c r="D50" s="33">
        <v>3</v>
      </c>
      <c r="E50" s="39"/>
      <c r="F50" s="50">
        <v>3</v>
      </c>
      <c r="G50" s="50" t="s">
        <v>143</v>
      </c>
      <c r="H50" s="50" t="s">
        <v>341</v>
      </c>
      <c r="I50" s="29">
        <v>1437.1186605297094</v>
      </c>
      <c r="K50" s="20" t="s">
        <v>341</v>
      </c>
      <c r="L50" s="21">
        <v>0</v>
      </c>
      <c r="M50" s="106"/>
      <c r="N50" s="9" t="s">
        <v>341</v>
      </c>
      <c r="O50" s="15">
        <v>0</v>
      </c>
      <c r="P50" s="105" t="s">
        <v>341</v>
      </c>
      <c r="Q50" s="20">
        <v>1</v>
      </c>
      <c r="R50" s="21">
        <v>0</v>
      </c>
      <c r="S50" s="63">
        <v>36</v>
      </c>
      <c r="T50" s="9" t="s">
        <v>341</v>
      </c>
      <c r="U50" s="15">
        <v>455.3017934682265</v>
      </c>
      <c r="V50" s="105" t="s">
        <v>341</v>
      </c>
      <c r="W50" s="20">
        <v>1</v>
      </c>
      <c r="X50" s="21">
        <v>0</v>
      </c>
      <c r="Y50" s="63">
        <v>39</v>
      </c>
      <c r="Z50" s="9" t="s">
        <v>341</v>
      </c>
      <c r="AA50" s="15">
        <v>473.95889088059647</v>
      </c>
      <c r="AB50" s="23">
        <v>41</v>
      </c>
      <c r="AC50" s="20">
        <v>1</v>
      </c>
      <c r="AD50" s="21">
        <v>439.42375425090034</v>
      </c>
      <c r="AE50" s="63" t="s">
        <v>341</v>
      </c>
      <c r="AF50" s="9">
        <v>1</v>
      </c>
      <c r="AG50" s="15">
        <v>0</v>
      </c>
      <c r="AH50" s="23" t="s">
        <v>341</v>
      </c>
      <c r="AI50" s="20">
        <v>1</v>
      </c>
      <c r="AJ50" s="61">
        <v>0</v>
      </c>
      <c r="AK50" s="63" t="s">
        <v>341</v>
      </c>
      <c r="AL50" s="9">
        <v>1</v>
      </c>
      <c r="AM50" s="15">
        <v>0</v>
      </c>
    </row>
    <row r="51" spans="1:39" ht="12.75" customHeight="1">
      <c r="A51" s="13">
        <v>34</v>
      </c>
      <c r="B51" s="117" t="s">
        <v>297</v>
      </c>
      <c r="C51" s="53" t="s">
        <v>109</v>
      </c>
      <c r="D51" s="33">
        <v>3</v>
      </c>
      <c r="E51" s="39" t="s">
        <v>21</v>
      </c>
      <c r="F51" s="50">
        <v>2</v>
      </c>
      <c r="G51" s="50" t="s">
        <v>143</v>
      </c>
      <c r="H51" s="50" t="s">
        <v>3</v>
      </c>
      <c r="I51" s="29">
        <v>1401.3793706520419</v>
      </c>
      <c r="K51" s="20" t="s">
        <v>341</v>
      </c>
      <c r="L51" s="21">
        <v>0</v>
      </c>
      <c r="M51" s="106"/>
      <c r="N51" s="9" t="s">
        <v>341</v>
      </c>
      <c r="O51" s="15">
        <v>0</v>
      </c>
      <c r="P51" s="105" t="s">
        <v>341</v>
      </c>
      <c r="Q51" s="20">
        <v>1</v>
      </c>
      <c r="R51" s="21">
        <v>0</v>
      </c>
      <c r="S51" s="106"/>
      <c r="T51" s="9" t="s">
        <v>341</v>
      </c>
      <c r="U51" s="15">
        <v>0</v>
      </c>
      <c r="V51" s="105" t="s">
        <v>341</v>
      </c>
      <c r="W51" s="20" t="s">
        <v>341</v>
      </c>
      <c r="X51" s="21">
        <v>0</v>
      </c>
      <c r="Y51" s="63">
        <v>38</v>
      </c>
      <c r="Z51" s="9">
        <v>1</v>
      </c>
      <c r="AA51" s="15">
        <v>488.06015389270783</v>
      </c>
      <c r="AB51" s="23">
        <v>33</v>
      </c>
      <c r="AC51" s="20">
        <v>1</v>
      </c>
      <c r="AD51" s="21">
        <v>557.2611503032107</v>
      </c>
      <c r="AE51" s="63" t="s">
        <v>341</v>
      </c>
      <c r="AF51" s="9">
        <v>1</v>
      </c>
      <c r="AG51" s="15">
        <v>0</v>
      </c>
      <c r="AH51" s="23">
        <v>35</v>
      </c>
      <c r="AI51" s="20">
        <v>1</v>
      </c>
      <c r="AJ51" s="61">
        <v>289.325715472693</v>
      </c>
      <c r="AK51" s="63" t="s">
        <v>341</v>
      </c>
      <c r="AL51" s="9" t="s">
        <v>341</v>
      </c>
      <c r="AM51" s="15">
        <v>0</v>
      </c>
    </row>
    <row r="52" spans="1:39" ht="12.75" customHeight="1">
      <c r="A52" s="13">
        <v>35</v>
      </c>
      <c r="B52" s="117" t="s">
        <v>283</v>
      </c>
      <c r="C52" s="53" t="s">
        <v>45</v>
      </c>
      <c r="D52" s="33">
        <v>2</v>
      </c>
      <c r="E52" s="39" t="s">
        <v>21</v>
      </c>
      <c r="F52" s="50">
        <v>2</v>
      </c>
      <c r="G52" s="50" t="s">
        <v>143</v>
      </c>
      <c r="H52" s="50" t="s">
        <v>3</v>
      </c>
      <c r="I52" s="29">
        <v>1365.31305378168</v>
      </c>
      <c r="K52" s="20" t="s">
        <v>341</v>
      </c>
      <c r="L52" s="21">
        <v>0</v>
      </c>
      <c r="M52" s="106"/>
      <c r="N52" s="9" t="s">
        <v>341</v>
      </c>
      <c r="O52" s="15">
        <v>0</v>
      </c>
      <c r="P52" s="105" t="s">
        <v>341</v>
      </c>
      <c r="Q52" s="20">
        <v>1</v>
      </c>
      <c r="R52" s="21">
        <v>0</v>
      </c>
      <c r="S52" s="106"/>
      <c r="T52" s="9" t="s">
        <v>341</v>
      </c>
      <c r="U52" s="15">
        <v>0</v>
      </c>
      <c r="V52" s="105" t="s">
        <v>341</v>
      </c>
      <c r="W52" s="20" t="s">
        <v>341</v>
      </c>
      <c r="X52" s="21">
        <v>0</v>
      </c>
      <c r="Y52" s="63">
        <v>28</v>
      </c>
      <c r="Z52" s="9">
        <v>1</v>
      </c>
      <c r="AA52" s="15">
        <v>653.8421104859467</v>
      </c>
      <c r="AB52" s="23">
        <v>28</v>
      </c>
      <c r="AC52" s="20">
        <v>1</v>
      </c>
      <c r="AD52" s="21">
        <v>646.456035972796</v>
      </c>
      <c r="AE52" s="63" t="s">
        <v>341</v>
      </c>
      <c r="AF52" s="9">
        <v>1</v>
      </c>
      <c r="AG52" s="15">
        <v>0</v>
      </c>
      <c r="AH52" s="23" t="s">
        <v>341</v>
      </c>
      <c r="AI52" s="20">
        <v>1</v>
      </c>
      <c r="AJ52" s="61">
        <v>0</v>
      </c>
      <c r="AK52" s="63" t="s">
        <v>341</v>
      </c>
      <c r="AL52" s="9" t="s">
        <v>341</v>
      </c>
      <c r="AM52" s="15">
        <v>0</v>
      </c>
    </row>
    <row r="53" spans="1:39" ht="12.75" customHeight="1">
      <c r="A53" s="13">
        <v>36</v>
      </c>
      <c r="B53" s="117" t="s">
        <v>333</v>
      </c>
      <c r="C53" s="53" t="s">
        <v>53</v>
      </c>
      <c r="D53" s="33">
        <v>2</v>
      </c>
      <c r="E53" s="39" t="s">
        <v>27</v>
      </c>
      <c r="F53" s="50">
        <v>1</v>
      </c>
      <c r="G53" s="50" t="s">
        <v>143</v>
      </c>
      <c r="H53" s="50" t="s">
        <v>3</v>
      </c>
      <c r="I53" s="29">
        <v>1312.5736687978224</v>
      </c>
      <c r="K53" s="20" t="s">
        <v>341</v>
      </c>
      <c r="L53" s="21">
        <v>0</v>
      </c>
      <c r="M53" s="106"/>
      <c r="N53" s="9" t="s">
        <v>341</v>
      </c>
      <c r="O53" s="15">
        <v>0</v>
      </c>
      <c r="P53" s="105" t="s">
        <v>341</v>
      </c>
      <c r="Q53" s="20" t="s">
        <v>341</v>
      </c>
      <c r="R53" s="21">
        <v>0</v>
      </c>
      <c r="S53" s="106"/>
      <c r="T53" s="9" t="s">
        <v>341</v>
      </c>
      <c r="U53" s="15">
        <v>0</v>
      </c>
      <c r="V53" s="105" t="s">
        <v>341</v>
      </c>
      <c r="W53" s="20">
        <v>1</v>
      </c>
      <c r="X53" s="21">
        <v>0</v>
      </c>
      <c r="Y53" s="63">
        <v>43</v>
      </c>
      <c r="Z53" s="9">
        <v>1</v>
      </c>
      <c r="AA53" s="15">
        <v>420.95408018923735</v>
      </c>
      <c r="AB53" s="23">
        <v>20</v>
      </c>
      <c r="AC53" s="20" t="s">
        <v>341</v>
      </c>
      <c r="AD53" s="21">
        <v>829.1160805705933</v>
      </c>
      <c r="AE53" s="63" t="s">
        <v>341</v>
      </c>
      <c r="AF53" s="9" t="s">
        <v>341</v>
      </c>
      <c r="AG53" s="15">
        <v>0</v>
      </c>
      <c r="AH53" s="23" t="s">
        <v>341</v>
      </c>
      <c r="AI53" s="20" t="s">
        <v>341</v>
      </c>
      <c r="AJ53" s="61">
        <v>0</v>
      </c>
      <c r="AK53" s="63" t="s">
        <v>341</v>
      </c>
      <c r="AL53" s="9">
        <v>1</v>
      </c>
      <c r="AM53" s="15">
        <v>0</v>
      </c>
    </row>
    <row r="54" spans="1:39" ht="12.75" customHeight="1">
      <c r="A54" s="13">
        <v>37</v>
      </c>
      <c r="B54" s="117" t="s">
        <v>117</v>
      </c>
      <c r="C54" s="53" t="s">
        <v>11</v>
      </c>
      <c r="D54" s="33">
        <v>4</v>
      </c>
      <c r="E54" s="39" t="s">
        <v>33</v>
      </c>
      <c r="F54" s="50">
        <v>2</v>
      </c>
      <c r="G54" s="50" t="s">
        <v>144</v>
      </c>
      <c r="H54" s="50" t="s">
        <v>3</v>
      </c>
      <c r="I54" s="29">
        <v>1213.6112670834293</v>
      </c>
      <c r="K54" s="20" t="s">
        <v>341</v>
      </c>
      <c r="L54" s="21">
        <v>0</v>
      </c>
      <c r="M54" s="106">
        <v>23</v>
      </c>
      <c r="N54" s="9" t="s">
        <v>341</v>
      </c>
      <c r="O54" s="15">
        <v>283.34020833268255</v>
      </c>
      <c r="P54" s="105" t="s">
        <v>341</v>
      </c>
      <c r="Q54" s="20">
        <v>1</v>
      </c>
      <c r="R54" s="21">
        <v>0</v>
      </c>
      <c r="S54" s="106"/>
      <c r="T54" s="9" t="s">
        <v>341</v>
      </c>
      <c r="U54" s="15">
        <v>0</v>
      </c>
      <c r="V54" s="23">
        <v>18</v>
      </c>
      <c r="W54" s="20" t="s">
        <v>341</v>
      </c>
      <c r="X54" s="21">
        <v>338.9380420752155</v>
      </c>
      <c r="Y54" s="63" t="s">
        <v>341</v>
      </c>
      <c r="Z54" s="9">
        <v>1</v>
      </c>
      <c r="AA54" s="15">
        <v>0</v>
      </c>
      <c r="AB54" s="23">
        <v>48</v>
      </c>
      <c r="AC54" s="20">
        <v>1</v>
      </c>
      <c r="AD54" s="21">
        <v>353.8520284310857</v>
      </c>
      <c r="AE54" s="63" t="s">
        <v>341</v>
      </c>
      <c r="AF54" s="9">
        <v>1</v>
      </c>
      <c r="AG54" s="15">
        <v>0</v>
      </c>
      <c r="AH54" s="23" t="s">
        <v>341</v>
      </c>
      <c r="AI54" s="20">
        <v>1</v>
      </c>
      <c r="AJ54" s="61">
        <v>0</v>
      </c>
      <c r="AK54" s="63">
        <v>29</v>
      </c>
      <c r="AL54" s="9" t="s">
        <v>341</v>
      </c>
      <c r="AM54" s="15">
        <v>179.68997552618703</v>
      </c>
    </row>
    <row r="55" spans="1:39" ht="12.75" customHeight="1">
      <c r="A55" s="13" t="s">
        <v>3</v>
      </c>
      <c r="B55" s="117" t="s">
        <v>354</v>
      </c>
      <c r="C55" s="53" t="s">
        <v>357</v>
      </c>
      <c r="D55" s="33">
        <v>2</v>
      </c>
      <c r="E55" s="39"/>
      <c r="F55" s="50">
        <v>3</v>
      </c>
      <c r="G55" s="50" t="s">
        <v>143</v>
      </c>
      <c r="H55" s="50" t="s">
        <v>341</v>
      </c>
      <c r="I55" s="29">
        <v>1200.6039312345265</v>
      </c>
      <c r="K55" s="20" t="s">
        <v>341</v>
      </c>
      <c r="L55" s="21">
        <v>0</v>
      </c>
      <c r="M55" s="106"/>
      <c r="N55" s="9" t="s">
        <v>341</v>
      </c>
      <c r="O55" s="15">
        <v>0</v>
      </c>
      <c r="P55" s="105" t="s">
        <v>341</v>
      </c>
      <c r="Q55" s="20">
        <v>1</v>
      </c>
      <c r="R55" s="21">
        <v>0</v>
      </c>
      <c r="S55" s="106"/>
      <c r="T55" s="9" t="s">
        <v>341</v>
      </c>
      <c r="U55" s="15">
        <v>0</v>
      </c>
      <c r="V55" s="105" t="s">
        <v>341</v>
      </c>
      <c r="W55" s="20">
        <v>1</v>
      </c>
      <c r="X55" s="21">
        <v>0</v>
      </c>
      <c r="Y55" s="63"/>
      <c r="Z55" s="9" t="s">
        <v>341</v>
      </c>
      <c r="AA55" s="15">
        <v>0</v>
      </c>
      <c r="AB55" s="23">
        <v>25</v>
      </c>
      <c r="AC55" s="20">
        <v>1</v>
      </c>
      <c r="AD55" s="21">
        <v>707.9785643105229</v>
      </c>
      <c r="AE55" s="63" t="s">
        <v>341</v>
      </c>
      <c r="AF55" s="9">
        <v>1</v>
      </c>
      <c r="AG55" s="15">
        <v>0</v>
      </c>
      <c r="AH55" s="23">
        <v>25</v>
      </c>
      <c r="AI55" s="20">
        <v>1</v>
      </c>
      <c r="AJ55" s="61">
        <v>435.4537511509309</v>
      </c>
      <c r="AK55" s="63" t="s">
        <v>341</v>
      </c>
      <c r="AL55" s="9">
        <v>1</v>
      </c>
      <c r="AM55" s="15">
        <v>0</v>
      </c>
    </row>
    <row r="56" spans="1:39" ht="12.75" customHeight="1">
      <c r="A56" s="13">
        <v>38</v>
      </c>
      <c r="B56" s="117" t="s">
        <v>321</v>
      </c>
      <c r="C56" s="53" t="s">
        <v>14</v>
      </c>
      <c r="D56" s="33">
        <v>2</v>
      </c>
      <c r="E56" s="39" t="s">
        <v>137</v>
      </c>
      <c r="F56" s="50">
        <v>1</v>
      </c>
      <c r="G56" s="50" t="s">
        <v>143</v>
      </c>
      <c r="H56" s="50" t="s">
        <v>3</v>
      </c>
      <c r="I56" s="29">
        <v>1179.743483117552</v>
      </c>
      <c r="K56" s="20" t="s">
        <v>341</v>
      </c>
      <c r="L56" s="21">
        <v>0</v>
      </c>
      <c r="M56" s="106"/>
      <c r="N56" s="9" t="s">
        <v>341</v>
      </c>
      <c r="O56" s="15">
        <v>0</v>
      </c>
      <c r="P56" s="105" t="s">
        <v>341</v>
      </c>
      <c r="Q56" s="20" t="s">
        <v>341</v>
      </c>
      <c r="R56" s="21">
        <v>0</v>
      </c>
      <c r="S56" s="106"/>
      <c r="T56" s="9" t="s">
        <v>341</v>
      </c>
      <c r="U56" s="15">
        <v>0</v>
      </c>
      <c r="V56" s="105" t="s">
        <v>341</v>
      </c>
      <c r="W56" s="20">
        <v>1</v>
      </c>
      <c r="X56" s="21">
        <v>0</v>
      </c>
      <c r="Y56" s="63" t="s">
        <v>341</v>
      </c>
      <c r="Z56" s="9">
        <v>1</v>
      </c>
      <c r="AA56" s="15">
        <v>0</v>
      </c>
      <c r="AB56" s="23">
        <v>31</v>
      </c>
      <c r="AC56" s="20" t="s">
        <v>341</v>
      </c>
      <c r="AD56" s="21">
        <v>591.2014578577288</v>
      </c>
      <c r="AE56" s="63" t="s">
        <v>341</v>
      </c>
      <c r="AF56" s="9" t="s">
        <v>341</v>
      </c>
      <c r="AG56" s="15">
        <v>0</v>
      </c>
      <c r="AH56" s="23">
        <v>20</v>
      </c>
      <c r="AI56" s="20" t="s">
        <v>341</v>
      </c>
      <c r="AJ56" s="61">
        <v>532.3637641589874</v>
      </c>
      <c r="AK56" s="63" t="s">
        <v>341</v>
      </c>
      <c r="AL56" s="9">
        <v>1</v>
      </c>
      <c r="AM56" s="15">
        <v>0</v>
      </c>
    </row>
    <row r="57" spans="1:39" ht="12.75" customHeight="1">
      <c r="A57" s="13">
        <v>39</v>
      </c>
      <c r="B57" s="117" t="s">
        <v>282</v>
      </c>
      <c r="C57" s="53" t="s">
        <v>81</v>
      </c>
      <c r="D57" s="33">
        <v>1</v>
      </c>
      <c r="E57" s="39" t="s">
        <v>27</v>
      </c>
      <c r="F57" s="50">
        <v>1</v>
      </c>
      <c r="G57" s="50" t="s">
        <v>143</v>
      </c>
      <c r="H57" s="50" t="s">
        <v>3</v>
      </c>
      <c r="I57" s="29">
        <v>1161.7483684705908</v>
      </c>
      <c r="K57" s="20" t="s">
        <v>341</v>
      </c>
      <c r="L57" s="21">
        <v>0</v>
      </c>
      <c r="M57" s="106"/>
      <c r="N57" s="9" t="s">
        <v>341</v>
      </c>
      <c r="O57" s="15">
        <v>0</v>
      </c>
      <c r="P57" s="105" t="s">
        <v>341</v>
      </c>
      <c r="Q57" s="20" t="s">
        <v>341</v>
      </c>
      <c r="R57" s="21">
        <v>0</v>
      </c>
      <c r="S57" s="106"/>
      <c r="T57" s="9" t="s">
        <v>341</v>
      </c>
      <c r="U57" s="15">
        <v>0</v>
      </c>
      <c r="V57" s="105" t="s">
        <v>341</v>
      </c>
      <c r="W57" s="20">
        <v>1</v>
      </c>
      <c r="X57" s="21">
        <v>0</v>
      </c>
      <c r="Y57" s="63" t="s">
        <v>341</v>
      </c>
      <c r="Z57" s="9">
        <v>1</v>
      </c>
      <c r="AA57" s="15">
        <v>0</v>
      </c>
      <c r="AB57" s="23">
        <v>12</v>
      </c>
      <c r="AC57" s="20" t="s">
        <v>341</v>
      </c>
      <c r="AD57" s="21">
        <v>1106.4270175910387</v>
      </c>
      <c r="AE57" s="63" t="s">
        <v>341</v>
      </c>
      <c r="AF57" s="9" t="s">
        <v>341</v>
      </c>
      <c r="AG57" s="15">
        <v>0</v>
      </c>
      <c r="AH57" s="23" t="s">
        <v>341</v>
      </c>
      <c r="AI57" s="20" t="s">
        <v>341</v>
      </c>
      <c r="AJ57" s="61">
        <v>0</v>
      </c>
      <c r="AK57" s="63" t="s">
        <v>341</v>
      </c>
      <c r="AL57" s="9">
        <v>1</v>
      </c>
      <c r="AM57" s="15">
        <v>0</v>
      </c>
    </row>
    <row r="58" spans="1:39" ht="12.75" customHeight="1">
      <c r="A58" s="13">
        <v>40</v>
      </c>
      <c r="B58" s="117" t="s">
        <v>309</v>
      </c>
      <c r="C58" s="53" t="s">
        <v>115</v>
      </c>
      <c r="D58" s="33">
        <v>2</v>
      </c>
      <c r="E58" s="39" t="s">
        <v>27</v>
      </c>
      <c r="F58" s="50">
        <v>1</v>
      </c>
      <c r="G58" s="50" t="s">
        <v>143</v>
      </c>
      <c r="H58" s="50" t="s">
        <v>3</v>
      </c>
      <c r="I58" s="29">
        <v>1145.9465072530638</v>
      </c>
      <c r="K58" s="20" t="s">
        <v>341</v>
      </c>
      <c r="L58" s="21">
        <v>0</v>
      </c>
      <c r="M58" s="106"/>
      <c r="N58" s="9" t="s">
        <v>341</v>
      </c>
      <c r="O58" s="15">
        <v>0</v>
      </c>
      <c r="P58" s="105" t="s">
        <v>341</v>
      </c>
      <c r="Q58" s="20" t="s">
        <v>341</v>
      </c>
      <c r="R58" s="21">
        <v>0</v>
      </c>
      <c r="S58" s="106"/>
      <c r="T58" s="9" t="s">
        <v>341</v>
      </c>
      <c r="U58" s="15">
        <v>0</v>
      </c>
      <c r="V58" s="105" t="s">
        <v>341</v>
      </c>
      <c r="W58" s="20">
        <v>1</v>
      </c>
      <c r="X58" s="21">
        <v>0</v>
      </c>
      <c r="Y58" s="63">
        <v>32</v>
      </c>
      <c r="Z58" s="9">
        <v>1</v>
      </c>
      <c r="AA58" s="15">
        <v>581.3521767638381</v>
      </c>
      <c r="AB58" s="23">
        <v>36</v>
      </c>
      <c r="AC58" s="20" t="s">
        <v>341</v>
      </c>
      <c r="AD58" s="21">
        <v>510.0254491914609</v>
      </c>
      <c r="AE58" s="63" t="s">
        <v>341</v>
      </c>
      <c r="AF58" s="9" t="s">
        <v>341</v>
      </c>
      <c r="AG58" s="15">
        <v>0</v>
      </c>
      <c r="AH58" s="23" t="s">
        <v>341</v>
      </c>
      <c r="AI58" s="20" t="s">
        <v>341</v>
      </c>
      <c r="AJ58" s="61">
        <v>0</v>
      </c>
      <c r="AK58" s="63" t="s">
        <v>341</v>
      </c>
      <c r="AL58" s="9">
        <v>1</v>
      </c>
      <c r="AM58" s="15">
        <v>0</v>
      </c>
    </row>
    <row r="59" spans="1:39" ht="12.75" customHeight="1">
      <c r="A59" s="13">
        <v>41</v>
      </c>
      <c r="B59" s="117" t="s">
        <v>275</v>
      </c>
      <c r="C59" s="53" t="s">
        <v>104</v>
      </c>
      <c r="D59" s="33">
        <v>3</v>
      </c>
      <c r="E59" s="39" t="s">
        <v>89</v>
      </c>
      <c r="F59" s="50">
        <v>1</v>
      </c>
      <c r="G59" s="50" t="s">
        <v>143</v>
      </c>
      <c r="H59" s="50" t="s">
        <v>3</v>
      </c>
      <c r="I59" s="29">
        <v>1087.2328045591764</v>
      </c>
      <c r="K59" s="20" t="s">
        <v>341</v>
      </c>
      <c r="L59" s="21">
        <v>0</v>
      </c>
      <c r="M59" s="106"/>
      <c r="N59" s="9" t="s">
        <v>341</v>
      </c>
      <c r="O59" s="15">
        <v>0</v>
      </c>
      <c r="P59" s="105">
        <v>18</v>
      </c>
      <c r="Q59" s="20" t="s">
        <v>341</v>
      </c>
      <c r="R59" s="21">
        <v>337.08918873096695</v>
      </c>
      <c r="S59" s="106"/>
      <c r="T59" s="9" t="s">
        <v>341</v>
      </c>
      <c r="U59" s="15">
        <v>0</v>
      </c>
      <c r="V59" s="105" t="s">
        <v>341</v>
      </c>
      <c r="W59" s="20">
        <v>1</v>
      </c>
      <c r="X59" s="21">
        <v>0</v>
      </c>
      <c r="Y59" s="63" t="s">
        <v>341</v>
      </c>
      <c r="Z59" s="9">
        <v>1</v>
      </c>
      <c r="AA59" s="15">
        <v>0</v>
      </c>
      <c r="AB59" s="23">
        <v>55</v>
      </c>
      <c r="AC59" s="20" t="s">
        <v>341</v>
      </c>
      <c r="AD59" s="21">
        <v>279.95021328276493</v>
      </c>
      <c r="AE59" s="63" t="s">
        <v>341</v>
      </c>
      <c r="AF59" s="9" t="s">
        <v>341</v>
      </c>
      <c r="AG59" s="15">
        <v>0</v>
      </c>
      <c r="AH59" s="23">
        <v>26</v>
      </c>
      <c r="AI59" s="20" t="s">
        <v>341</v>
      </c>
      <c r="AJ59" s="61">
        <v>418.42041185215044</v>
      </c>
      <c r="AK59" s="63" t="s">
        <v>341</v>
      </c>
      <c r="AL59" s="9">
        <v>1</v>
      </c>
      <c r="AM59" s="15">
        <v>0</v>
      </c>
    </row>
    <row r="60" spans="1:39" ht="12.75" customHeight="1">
      <c r="A60" s="13">
        <v>42</v>
      </c>
      <c r="B60" s="118" t="s">
        <v>42</v>
      </c>
      <c r="C60" s="53" t="s">
        <v>377</v>
      </c>
      <c r="D60" s="33">
        <v>1</v>
      </c>
      <c r="E60" s="39" t="s">
        <v>90</v>
      </c>
      <c r="F60" s="50">
        <v>2</v>
      </c>
      <c r="G60" s="50" t="s">
        <v>143</v>
      </c>
      <c r="H60" s="50" t="s">
        <v>381</v>
      </c>
      <c r="I60" s="29">
        <v>1086.7483304163443</v>
      </c>
      <c r="K60" s="20" t="s">
        <v>341</v>
      </c>
      <c r="L60" s="21">
        <v>0</v>
      </c>
      <c r="M60" s="106"/>
      <c r="N60" s="9" t="s">
        <v>341</v>
      </c>
      <c r="O60" s="15">
        <v>0</v>
      </c>
      <c r="P60" s="105" t="s">
        <v>341</v>
      </c>
      <c r="Q60" s="20">
        <v>1</v>
      </c>
      <c r="R60" s="21">
        <v>0</v>
      </c>
      <c r="S60" s="106"/>
      <c r="T60" s="9" t="s">
        <v>341</v>
      </c>
      <c r="U60" s="15">
        <v>0</v>
      </c>
      <c r="V60" s="105" t="s">
        <v>341</v>
      </c>
      <c r="W60" s="20" t="s">
        <v>341</v>
      </c>
      <c r="X60" s="21">
        <v>0</v>
      </c>
      <c r="Y60" s="63" t="s">
        <v>341</v>
      </c>
      <c r="Z60" s="9">
        <v>1</v>
      </c>
      <c r="AA60" s="15">
        <v>0</v>
      </c>
      <c r="AB60" s="23" t="s">
        <v>341</v>
      </c>
      <c r="AC60" s="20">
        <v>1</v>
      </c>
      <c r="AD60" s="21">
        <v>0</v>
      </c>
      <c r="AE60" s="63" t="s">
        <v>341</v>
      </c>
      <c r="AF60" s="9">
        <v>1</v>
      </c>
      <c r="AG60" s="15">
        <v>0</v>
      </c>
      <c r="AH60" s="23" t="s">
        <v>341</v>
      </c>
      <c r="AI60" s="20">
        <v>1</v>
      </c>
      <c r="AJ60" s="61">
        <v>0</v>
      </c>
      <c r="AK60" s="63">
        <v>6</v>
      </c>
      <c r="AL60" s="9" t="s">
        <v>341</v>
      </c>
      <c r="AM60" s="15">
        <v>1034.998409920328</v>
      </c>
    </row>
    <row r="61" spans="1:39" ht="12.75" customHeight="1">
      <c r="A61" s="13">
        <v>43</v>
      </c>
      <c r="B61" s="117" t="s">
        <v>337</v>
      </c>
      <c r="C61" s="53" t="s">
        <v>136</v>
      </c>
      <c r="D61" s="33">
        <v>2</v>
      </c>
      <c r="E61" s="39" t="s">
        <v>27</v>
      </c>
      <c r="F61" s="50">
        <v>1</v>
      </c>
      <c r="G61" s="50" t="s">
        <v>143</v>
      </c>
      <c r="H61" s="50" t="s">
        <v>3</v>
      </c>
      <c r="I61" s="29">
        <v>1083.6880591915556</v>
      </c>
      <c r="K61" s="20" t="s">
        <v>341</v>
      </c>
      <c r="L61" s="21">
        <v>0</v>
      </c>
      <c r="M61" s="106"/>
      <c r="N61" s="9" t="s">
        <v>341</v>
      </c>
      <c r="O61" s="15">
        <v>0</v>
      </c>
      <c r="P61" s="105" t="s">
        <v>341</v>
      </c>
      <c r="Q61" s="20" t="s">
        <v>341</v>
      </c>
      <c r="R61" s="21">
        <v>0</v>
      </c>
      <c r="S61" s="106"/>
      <c r="T61" s="9" t="s">
        <v>341</v>
      </c>
      <c r="U61" s="15">
        <v>0</v>
      </c>
      <c r="V61" s="105" t="s">
        <v>341</v>
      </c>
      <c r="W61" s="20">
        <v>1</v>
      </c>
      <c r="X61" s="21">
        <v>0</v>
      </c>
      <c r="Y61" s="63" t="s">
        <v>341</v>
      </c>
      <c r="Z61" s="9">
        <v>1</v>
      </c>
      <c r="AA61" s="15">
        <v>0</v>
      </c>
      <c r="AB61" s="23">
        <v>35</v>
      </c>
      <c r="AC61" s="20" t="s">
        <v>341</v>
      </c>
      <c r="AD61" s="21">
        <v>525.3185197127254</v>
      </c>
      <c r="AE61" s="63">
        <v>11</v>
      </c>
      <c r="AF61" s="9" t="s">
        <v>341</v>
      </c>
      <c r="AG61" s="15">
        <v>506.7653461839941</v>
      </c>
      <c r="AH61" s="23" t="s">
        <v>341</v>
      </c>
      <c r="AI61" s="20" t="s">
        <v>341</v>
      </c>
      <c r="AJ61" s="61">
        <v>0</v>
      </c>
      <c r="AK61" s="63" t="s">
        <v>341</v>
      </c>
      <c r="AL61" s="9">
        <v>1</v>
      </c>
      <c r="AM61" s="15">
        <v>0</v>
      </c>
    </row>
    <row r="62" spans="1:39" ht="12.75" customHeight="1">
      <c r="A62" s="13">
        <v>44</v>
      </c>
      <c r="B62" s="117" t="s">
        <v>304</v>
      </c>
      <c r="C62" s="53" t="s">
        <v>24</v>
      </c>
      <c r="D62" s="33">
        <v>2</v>
      </c>
      <c r="E62" s="39" t="s">
        <v>33</v>
      </c>
      <c r="F62" s="50">
        <v>2</v>
      </c>
      <c r="G62" s="50" t="s">
        <v>143</v>
      </c>
      <c r="H62" s="50" t="s">
        <v>3</v>
      </c>
      <c r="I62" s="29">
        <v>1067.1633126621307</v>
      </c>
      <c r="K62" s="20" t="s">
        <v>341</v>
      </c>
      <c r="L62" s="21">
        <v>0</v>
      </c>
      <c r="M62" s="106"/>
      <c r="N62" s="9" t="s">
        <v>341</v>
      </c>
      <c r="O62" s="15">
        <v>0</v>
      </c>
      <c r="P62" s="105" t="s">
        <v>341</v>
      </c>
      <c r="Q62" s="20">
        <v>1</v>
      </c>
      <c r="R62" s="21">
        <v>0</v>
      </c>
      <c r="S62" s="106"/>
      <c r="T62" s="9" t="s">
        <v>341</v>
      </c>
      <c r="U62" s="15">
        <v>0</v>
      </c>
      <c r="V62" s="105" t="s">
        <v>341</v>
      </c>
      <c r="W62" s="20" t="s">
        <v>341</v>
      </c>
      <c r="X62" s="21">
        <v>0</v>
      </c>
      <c r="Y62" s="63" t="s">
        <v>341</v>
      </c>
      <c r="Z62" s="9">
        <v>1</v>
      </c>
      <c r="AA62" s="15">
        <v>0</v>
      </c>
      <c r="AB62" s="23">
        <v>44</v>
      </c>
      <c r="AC62" s="20">
        <v>1</v>
      </c>
      <c r="AD62" s="21">
        <v>401.0877295428358</v>
      </c>
      <c r="AE62" s="63" t="s">
        <v>341</v>
      </c>
      <c r="AF62" s="9">
        <v>1</v>
      </c>
      <c r="AG62" s="15">
        <v>0</v>
      </c>
      <c r="AH62" s="23" t="s">
        <v>341</v>
      </c>
      <c r="AI62" s="20">
        <v>1</v>
      </c>
      <c r="AJ62" s="61">
        <v>0</v>
      </c>
      <c r="AK62" s="63">
        <v>13</v>
      </c>
      <c r="AL62" s="9" t="s">
        <v>341</v>
      </c>
      <c r="AM62" s="15">
        <v>615.2582825163364</v>
      </c>
    </row>
    <row r="63" spans="1:39" ht="12.75" customHeight="1">
      <c r="A63" s="13">
        <v>45</v>
      </c>
      <c r="B63" s="117" t="s">
        <v>305</v>
      </c>
      <c r="C63" s="53" t="s">
        <v>72</v>
      </c>
      <c r="D63" s="33">
        <v>4</v>
      </c>
      <c r="E63" s="39" t="s">
        <v>27</v>
      </c>
      <c r="F63" s="50">
        <v>1</v>
      </c>
      <c r="G63" s="50" t="s">
        <v>143</v>
      </c>
      <c r="H63" s="50" t="s">
        <v>3</v>
      </c>
      <c r="I63" s="29">
        <v>1027.1423959013416</v>
      </c>
      <c r="K63" s="20" t="s">
        <v>341</v>
      </c>
      <c r="L63" s="21">
        <v>0</v>
      </c>
      <c r="M63" s="106"/>
      <c r="N63" s="9" t="s">
        <v>341</v>
      </c>
      <c r="O63" s="15">
        <v>0</v>
      </c>
      <c r="P63" s="105" t="s">
        <v>341</v>
      </c>
      <c r="Q63" s="20" t="s">
        <v>341</v>
      </c>
      <c r="R63" s="21">
        <v>0</v>
      </c>
      <c r="S63" s="106"/>
      <c r="T63" s="9" t="s">
        <v>341</v>
      </c>
      <c r="U63" s="15">
        <v>0</v>
      </c>
      <c r="V63" s="105" t="s">
        <v>341</v>
      </c>
      <c r="W63" s="20">
        <v>1</v>
      </c>
      <c r="X63" s="21">
        <v>0</v>
      </c>
      <c r="Y63" s="63" t="s">
        <v>341</v>
      </c>
      <c r="Z63" s="9">
        <v>1</v>
      </c>
      <c r="AA63" s="15">
        <v>0</v>
      </c>
      <c r="AB63" s="23">
        <v>51</v>
      </c>
      <c r="AC63" s="20" t="s">
        <v>341</v>
      </c>
      <c r="AD63" s="21">
        <v>320.9408550281495</v>
      </c>
      <c r="AE63" s="63">
        <v>21</v>
      </c>
      <c r="AF63" s="9" t="s">
        <v>341</v>
      </c>
      <c r="AG63" s="15">
        <v>225.9387366082999</v>
      </c>
      <c r="AH63" s="23">
        <v>51</v>
      </c>
      <c r="AI63" s="20" t="s">
        <v>341</v>
      </c>
      <c r="AJ63" s="61">
        <v>125.82358372503222</v>
      </c>
      <c r="AK63" s="63">
        <v>23</v>
      </c>
      <c r="AL63" s="9">
        <v>1</v>
      </c>
      <c r="AM63" s="15">
        <v>305.5276778778912</v>
      </c>
    </row>
    <row r="64" spans="1:39" ht="12.75" customHeight="1">
      <c r="A64" s="13">
        <v>46</v>
      </c>
      <c r="B64" s="117" t="s">
        <v>326</v>
      </c>
      <c r="C64" s="53" t="s">
        <v>127</v>
      </c>
      <c r="D64" s="33">
        <v>2</v>
      </c>
      <c r="E64" s="39" t="s">
        <v>27</v>
      </c>
      <c r="F64" s="50">
        <v>1</v>
      </c>
      <c r="G64" s="50" t="s">
        <v>143</v>
      </c>
      <c r="H64" s="50" t="s">
        <v>3</v>
      </c>
      <c r="I64" s="29">
        <v>1022.724336882111</v>
      </c>
      <c r="K64" s="20" t="s">
        <v>341</v>
      </c>
      <c r="L64" s="21">
        <v>0</v>
      </c>
      <c r="M64" s="106"/>
      <c r="N64" s="9" t="s">
        <v>341</v>
      </c>
      <c r="O64" s="15">
        <v>0</v>
      </c>
      <c r="P64" s="105" t="s">
        <v>341</v>
      </c>
      <c r="Q64" s="20" t="s">
        <v>341</v>
      </c>
      <c r="R64" s="21">
        <v>0</v>
      </c>
      <c r="S64" s="106"/>
      <c r="T64" s="9" t="s">
        <v>341</v>
      </c>
      <c r="U64" s="15">
        <v>0</v>
      </c>
      <c r="V64" s="105" t="s">
        <v>341</v>
      </c>
      <c r="W64" s="20">
        <v>1</v>
      </c>
      <c r="X64" s="21">
        <v>0</v>
      </c>
      <c r="Y64" s="63">
        <v>55</v>
      </c>
      <c r="Z64" s="9">
        <v>1</v>
      </c>
      <c r="AA64" s="15">
        <v>287.33628779591555</v>
      </c>
      <c r="AB64" s="23">
        <v>26</v>
      </c>
      <c r="AC64" s="20" t="s">
        <v>341</v>
      </c>
      <c r="AD64" s="21">
        <v>686.6868901870473</v>
      </c>
      <c r="AE64" s="63" t="s">
        <v>341</v>
      </c>
      <c r="AF64" s="9" t="s">
        <v>341</v>
      </c>
      <c r="AG64" s="15">
        <v>0</v>
      </c>
      <c r="AH64" s="23" t="s">
        <v>341</v>
      </c>
      <c r="AI64" s="20" t="s">
        <v>341</v>
      </c>
      <c r="AJ64" s="61">
        <v>0</v>
      </c>
      <c r="AK64" s="63" t="s">
        <v>341</v>
      </c>
      <c r="AL64" s="9">
        <v>1</v>
      </c>
      <c r="AM64" s="15">
        <v>0</v>
      </c>
    </row>
    <row r="65" spans="1:39" ht="12.75" customHeight="1">
      <c r="A65" s="13">
        <v>47</v>
      </c>
      <c r="B65" s="117" t="s">
        <v>274</v>
      </c>
      <c r="C65" s="53" t="s">
        <v>153</v>
      </c>
      <c r="D65" s="33">
        <v>2</v>
      </c>
      <c r="E65" s="39" t="s">
        <v>89</v>
      </c>
      <c r="F65" s="50">
        <v>1</v>
      </c>
      <c r="G65" s="50" t="s">
        <v>143</v>
      </c>
      <c r="H65" s="50" t="s">
        <v>3</v>
      </c>
      <c r="I65" s="29">
        <v>1014.3094854661282</v>
      </c>
      <c r="K65" s="20" t="s">
        <v>341</v>
      </c>
      <c r="L65" s="21">
        <v>0</v>
      </c>
      <c r="M65" s="106"/>
      <c r="N65" s="9" t="s">
        <v>341</v>
      </c>
      <c r="O65" s="15">
        <v>0</v>
      </c>
      <c r="P65" s="105">
        <v>12</v>
      </c>
      <c r="Q65" s="20" t="s">
        <v>341</v>
      </c>
      <c r="R65" s="21">
        <v>513.1804477866481</v>
      </c>
      <c r="S65" s="106"/>
      <c r="T65" s="9" t="s">
        <v>341</v>
      </c>
      <c r="U65" s="15">
        <v>0</v>
      </c>
      <c r="V65" s="105" t="s">
        <v>341</v>
      </c>
      <c r="W65" s="20">
        <v>1</v>
      </c>
      <c r="X65" s="21">
        <v>0</v>
      </c>
      <c r="Y65" s="63" t="s">
        <v>341</v>
      </c>
      <c r="Z65" s="9">
        <v>1</v>
      </c>
      <c r="AA65" s="15">
        <v>0</v>
      </c>
      <c r="AB65" s="23">
        <v>40</v>
      </c>
      <c r="AC65" s="20" t="s">
        <v>341</v>
      </c>
      <c r="AD65" s="21">
        <v>452.82858599061683</v>
      </c>
      <c r="AE65" s="63" t="s">
        <v>341</v>
      </c>
      <c r="AF65" s="9" t="s">
        <v>341</v>
      </c>
      <c r="AG65" s="15">
        <v>0</v>
      </c>
      <c r="AH65" s="23" t="s">
        <v>341</v>
      </c>
      <c r="AI65" s="20" t="s">
        <v>341</v>
      </c>
      <c r="AJ65" s="61">
        <v>0</v>
      </c>
      <c r="AK65" s="63" t="s">
        <v>341</v>
      </c>
      <c r="AL65" s="9">
        <v>1</v>
      </c>
      <c r="AM65" s="15">
        <v>0</v>
      </c>
    </row>
    <row r="66" spans="1:39" ht="12.75" customHeight="1">
      <c r="A66" s="13">
        <v>48</v>
      </c>
      <c r="B66" s="117" t="s">
        <v>107</v>
      </c>
      <c r="C66" s="53" t="s">
        <v>209</v>
      </c>
      <c r="D66" s="33">
        <v>3</v>
      </c>
      <c r="E66" s="39" t="s">
        <v>3</v>
      </c>
      <c r="F66" s="50">
        <v>2</v>
      </c>
      <c r="G66" s="50" t="s">
        <v>143</v>
      </c>
      <c r="H66" s="50" t="s">
        <v>141</v>
      </c>
      <c r="I66" s="29">
        <v>986.6128674471117</v>
      </c>
      <c r="K66" s="20" t="s">
        <v>341</v>
      </c>
      <c r="L66" s="21">
        <v>0</v>
      </c>
      <c r="M66" s="106">
        <v>25</v>
      </c>
      <c r="N66" s="9" t="s">
        <v>341</v>
      </c>
      <c r="O66" s="15">
        <v>247.1280356782379</v>
      </c>
      <c r="P66" s="105" t="s">
        <v>341</v>
      </c>
      <c r="Q66" s="20">
        <v>1</v>
      </c>
      <c r="R66" s="21">
        <v>0</v>
      </c>
      <c r="S66" s="106"/>
      <c r="T66" s="9" t="s">
        <v>341</v>
      </c>
      <c r="U66" s="15">
        <v>0</v>
      </c>
      <c r="V66" s="23">
        <v>16</v>
      </c>
      <c r="W66" s="20" t="s">
        <v>341</v>
      </c>
      <c r="X66" s="21">
        <v>395.20581676733485</v>
      </c>
      <c r="Y66" s="63">
        <v>54</v>
      </c>
      <c r="Z66" s="9">
        <v>1</v>
      </c>
      <c r="AA66" s="15">
        <v>297.2974498850098</v>
      </c>
      <c r="AB66" s="23" t="s">
        <v>341</v>
      </c>
      <c r="AC66" s="20">
        <v>1</v>
      </c>
      <c r="AD66" s="21">
        <v>0</v>
      </c>
      <c r="AE66" s="63" t="s">
        <v>341</v>
      </c>
      <c r="AF66" s="9">
        <v>1</v>
      </c>
      <c r="AG66" s="15">
        <v>0</v>
      </c>
      <c r="AH66" s="23" t="s">
        <v>341</v>
      </c>
      <c r="AI66" s="20">
        <v>1</v>
      </c>
      <c r="AJ66" s="61">
        <v>0</v>
      </c>
      <c r="AK66" s="63" t="s">
        <v>341</v>
      </c>
      <c r="AL66" s="9" t="s">
        <v>341</v>
      </c>
      <c r="AM66" s="15">
        <v>0</v>
      </c>
    </row>
    <row r="67" spans="1:39" ht="12.75" customHeight="1">
      <c r="A67" s="13">
        <v>49</v>
      </c>
      <c r="B67" s="117" t="s">
        <v>44</v>
      </c>
      <c r="C67" s="53" t="s">
        <v>84</v>
      </c>
      <c r="D67" s="33">
        <v>4</v>
      </c>
      <c r="E67" s="39" t="s">
        <v>90</v>
      </c>
      <c r="F67" s="50">
        <v>2</v>
      </c>
      <c r="G67" s="50" t="s">
        <v>144</v>
      </c>
      <c r="H67" s="50" t="s">
        <v>3</v>
      </c>
      <c r="I67" s="29">
        <v>970.3094499749509</v>
      </c>
      <c r="K67" s="20" t="s">
        <v>341</v>
      </c>
      <c r="L67" s="21">
        <v>0</v>
      </c>
      <c r="M67" s="106">
        <v>21</v>
      </c>
      <c r="N67" s="9" t="s">
        <v>341</v>
      </c>
      <c r="O67" s="15">
        <v>322.8487496163564</v>
      </c>
      <c r="P67" s="105" t="s">
        <v>341</v>
      </c>
      <c r="Q67" s="20">
        <v>1</v>
      </c>
      <c r="R67" s="21">
        <v>0</v>
      </c>
      <c r="S67" s="106"/>
      <c r="T67" s="9" t="s">
        <v>341</v>
      </c>
      <c r="U67" s="15">
        <v>0</v>
      </c>
      <c r="V67" s="105" t="s">
        <v>341</v>
      </c>
      <c r="W67" s="20" t="s">
        <v>341</v>
      </c>
      <c r="X67" s="21">
        <v>0</v>
      </c>
      <c r="Y67" s="63">
        <v>66</v>
      </c>
      <c r="Z67" s="9">
        <v>1</v>
      </c>
      <c r="AA67" s="15">
        <v>188.35973023638502</v>
      </c>
      <c r="AB67" s="23">
        <v>60</v>
      </c>
      <c r="AC67" s="20">
        <v>1</v>
      </c>
      <c r="AD67" s="21">
        <v>232.71451217101543</v>
      </c>
      <c r="AE67" s="63" t="s">
        <v>341</v>
      </c>
      <c r="AF67" s="9">
        <v>1</v>
      </c>
      <c r="AG67" s="15">
        <v>0</v>
      </c>
      <c r="AH67" s="23">
        <v>45</v>
      </c>
      <c r="AI67" s="20">
        <v>1</v>
      </c>
      <c r="AJ67" s="61">
        <v>180.18124604762488</v>
      </c>
      <c r="AK67" s="63" t="s">
        <v>341</v>
      </c>
      <c r="AL67" s="9" t="s">
        <v>341</v>
      </c>
      <c r="AM67" s="15">
        <v>0</v>
      </c>
    </row>
    <row r="68" spans="1:39" ht="12.75" customHeight="1">
      <c r="A68" s="13">
        <v>50</v>
      </c>
      <c r="B68" s="117" t="s">
        <v>273</v>
      </c>
      <c r="C68" s="53" t="s">
        <v>93</v>
      </c>
      <c r="D68" s="33">
        <v>2</v>
      </c>
      <c r="E68" s="39" t="s">
        <v>89</v>
      </c>
      <c r="F68" s="50">
        <v>1</v>
      </c>
      <c r="G68" s="50" t="s">
        <v>143</v>
      </c>
      <c r="H68" s="50" t="s">
        <v>3</v>
      </c>
      <c r="I68" s="29">
        <v>935.3181660462407</v>
      </c>
      <c r="K68" s="20" t="s">
        <v>341</v>
      </c>
      <c r="L68" s="21">
        <v>0</v>
      </c>
      <c r="M68" s="106"/>
      <c r="N68" s="9" t="s">
        <v>341</v>
      </c>
      <c r="O68" s="15">
        <v>0</v>
      </c>
      <c r="P68" s="105">
        <v>16</v>
      </c>
      <c r="Q68" s="20" t="s">
        <v>341</v>
      </c>
      <c r="R68" s="21">
        <v>388.24171117834817</v>
      </c>
      <c r="S68" s="63">
        <v>33</v>
      </c>
      <c r="T68" s="9">
        <v>1</v>
      </c>
      <c r="U68" s="15">
        <v>502.5374945799763</v>
      </c>
      <c r="V68" s="105" t="s">
        <v>341</v>
      </c>
      <c r="W68" s="20">
        <v>1</v>
      </c>
      <c r="X68" s="21">
        <v>0</v>
      </c>
      <c r="Y68" s="63" t="s">
        <v>341</v>
      </c>
      <c r="Z68" s="9">
        <v>1</v>
      </c>
      <c r="AA68" s="15">
        <v>0</v>
      </c>
      <c r="AB68" s="23" t="s">
        <v>341</v>
      </c>
      <c r="AC68" s="20" t="s">
        <v>341</v>
      </c>
      <c r="AD68" s="21">
        <v>0</v>
      </c>
      <c r="AE68" s="63" t="s">
        <v>341</v>
      </c>
      <c r="AF68" s="9" t="s">
        <v>341</v>
      </c>
      <c r="AG68" s="15">
        <v>0</v>
      </c>
      <c r="AH68" s="23" t="s">
        <v>341</v>
      </c>
      <c r="AI68" s="20" t="s">
        <v>341</v>
      </c>
      <c r="AJ68" s="61">
        <v>0</v>
      </c>
      <c r="AK68" s="63" t="s">
        <v>341</v>
      </c>
      <c r="AL68" s="9">
        <v>1</v>
      </c>
      <c r="AM68" s="15">
        <v>0</v>
      </c>
    </row>
    <row r="69" spans="1:39" ht="12.75" customHeight="1">
      <c r="A69" s="13">
        <v>51</v>
      </c>
      <c r="B69" s="117" t="s">
        <v>42</v>
      </c>
      <c r="C69" s="53" t="s">
        <v>352</v>
      </c>
      <c r="D69" s="33">
        <v>3</v>
      </c>
      <c r="E69" s="39"/>
      <c r="F69" s="50">
        <v>2</v>
      </c>
      <c r="G69" s="50" t="s">
        <v>143</v>
      </c>
      <c r="H69" s="50" t="s">
        <v>141</v>
      </c>
      <c r="I69" s="29">
        <v>915.6493021298143</v>
      </c>
      <c r="K69" s="20" t="s">
        <v>341</v>
      </c>
      <c r="L69" s="21">
        <v>0</v>
      </c>
      <c r="M69" s="106"/>
      <c r="N69" s="9" t="s">
        <v>341</v>
      </c>
      <c r="O69" s="15">
        <v>0</v>
      </c>
      <c r="P69" s="105" t="s">
        <v>341</v>
      </c>
      <c r="Q69" s="20">
        <v>1</v>
      </c>
      <c r="R69" s="21">
        <v>0</v>
      </c>
      <c r="S69" s="106"/>
      <c r="T69" s="9" t="s">
        <v>341</v>
      </c>
      <c r="U69" s="15">
        <v>0</v>
      </c>
      <c r="V69" s="23">
        <v>21</v>
      </c>
      <c r="W69" s="20" t="s">
        <v>341</v>
      </c>
      <c r="X69" s="21">
        <v>265.2965734815409</v>
      </c>
      <c r="Y69" s="63" t="s">
        <v>341</v>
      </c>
      <c r="Z69" s="9">
        <v>1</v>
      </c>
      <c r="AA69" s="15">
        <v>0</v>
      </c>
      <c r="AB69" s="23" t="s">
        <v>341</v>
      </c>
      <c r="AC69" s="20">
        <v>1</v>
      </c>
      <c r="AD69" s="21">
        <v>0</v>
      </c>
      <c r="AE69" s="63" t="s">
        <v>341</v>
      </c>
      <c r="AF69" s="9">
        <v>1</v>
      </c>
      <c r="AG69" s="15">
        <v>0</v>
      </c>
      <c r="AH69" s="23">
        <v>36</v>
      </c>
      <c r="AI69" s="20">
        <v>1</v>
      </c>
      <c r="AJ69" s="61">
        <v>277.09125905568135</v>
      </c>
      <c r="AK69" s="63">
        <v>22</v>
      </c>
      <c r="AL69" s="9" t="s">
        <v>341</v>
      </c>
      <c r="AM69" s="15">
        <v>329.6591218721247</v>
      </c>
    </row>
    <row r="70" spans="1:39" ht="12.75" customHeight="1">
      <c r="A70" s="13">
        <v>52</v>
      </c>
      <c r="B70" s="117" t="s">
        <v>293</v>
      </c>
      <c r="C70" s="53" t="s">
        <v>15</v>
      </c>
      <c r="D70" s="33">
        <v>3</v>
      </c>
      <c r="E70" s="39" t="s">
        <v>27</v>
      </c>
      <c r="F70" s="50">
        <v>1</v>
      </c>
      <c r="G70" s="50" t="s">
        <v>144</v>
      </c>
      <c r="H70" s="50" t="s">
        <v>3</v>
      </c>
      <c r="I70" s="29">
        <v>891.2051348438182</v>
      </c>
      <c r="K70" s="20" t="s">
        <v>341</v>
      </c>
      <c r="L70" s="21">
        <v>0</v>
      </c>
      <c r="M70" s="106"/>
      <c r="N70" s="9" t="s">
        <v>341</v>
      </c>
      <c r="O70" s="15">
        <v>0</v>
      </c>
      <c r="P70" s="105" t="s">
        <v>341</v>
      </c>
      <c r="Q70" s="20" t="s">
        <v>341</v>
      </c>
      <c r="R70" s="21">
        <v>0</v>
      </c>
      <c r="S70" s="106"/>
      <c r="T70" s="9" t="s">
        <v>341</v>
      </c>
      <c r="U70" s="15">
        <v>0</v>
      </c>
      <c r="V70" s="105" t="s">
        <v>341</v>
      </c>
      <c r="W70" s="20">
        <v>1</v>
      </c>
      <c r="X70" s="21">
        <v>0</v>
      </c>
      <c r="Y70" s="63" t="s">
        <v>341</v>
      </c>
      <c r="Z70" s="9">
        <v>1</v>
      </c>
      <c r="AA70" s="15">
        <v>0</v>
      </c>
      <c r="AB70" s="23">
        <v>58</v>
      </c>
      <c r="AC70" s="20" t="s">
        <v>341</v>
      </c>
      <c r="AD70" s="21">
        <v>251.11858319689816</v>
      </c>
      <c r="AE70" s="63">
        <v>19</v>
      </c>
      <c r="AF70" s="9" t="s">
        <v>341</v>
      </c>
      <c r="AG70" s="15">
        <v>269.40443038939</v>
      </c>
      <c r="AH70" s="23">
        <v>32</v>
      </c>
      <c r="AI70" s="20" t="s">
        <v>341</v>
      </c>
      <c r="AJ70" s="61">
        <v>328.24378150306256</v>
      </c>
      <c r="AK70" s="63" t="s">
        <v>341</v>
      </c>
      <c r="AL70" s="9">
        <v>1</v>
      </c>
      <c r="AM70" s="15">
        <v>0</v>
      </c>
    </row>
    <row r="71" spans="1:39" ht="12.75" customHeight="1">
      <c r="A71" s="13" t="s">
        <v>3</v>
      </c>
      <c r="B71" s="117" t="s">
        <v>355</v>
      </c>
      <c r="C71" s="53" t="s">
        <v>359</v>
      </c>
      <c r="D71" s="33">
        <v>2</v>
      </c>
      <c r="E71" s="39"/>
      <c r="F71" s="50">
        <v>3</v>
      </c>
      <c r="G71" s="50" t="s">
        <v>143</v>
      </c>
      <c r="H71" s="50" t="s">
        <v>341</v>
      </c>
      <c r="I71" s="29">
        <v>882.4473976172073</v>
      </c>
      <c r="K71" s="20" t="s">
        <v>341</v>
      </c>
      <c r="L71" s="21">
        <v>0</v>
      </c>
      <c r="M71" s="106"/>
      <c r="N71" s="9" t="s">
        <v>341</v>
      </c>
      <c r="O71" s="15">
        <v>0</v>
      </c>
      <c r="P71" s="105" t="s">
        <v>341</v>
      </c>
      <c r="Q71" s="20">
        <v>1</v>
      </c>
      <c r="R71" s="21">
        <v>0</v>
      </c>
      <c r="S71" s="106"/>
      <c r="T71" s="9" t="s">
        <v>341</v>
      </c>
      <c r="U71" s="15">
        <v>0</v>
      </c>
      <c r="V71" s="105" t="s">
        <v>341</v>
      </c>
      <c r="W71" s="20">
        <v>1</v>
      </c>
      <c r="X71" s="21">
        <v>0</v>
      </c>
      <c r="Y71" s="63">
        <v>31</v>
      </c>
      <c r="Z71" s="9" t="s">
        <v>341</v>
      </c>
      <c r="AA71" s="15">
        <v>598.5875323708794</v>
      </c>
      <c r="AB71" s="23">
        <v>59</v>
      </c>
      <c r="AC71" s="20">
        <v>1</v>
      </c>
      <c r="AD71" s="21">
        <v>241.8385605978895</v>
      </c>
      <c r="AE71" s="63" t="s">
        <v>341</v>
      </c>
      <c r="AF71" s="9">
        <v>1</v>
      </c>
      <c r="AG71" s="15">
        <v>0</v>
      </c>
      <c r="AH71" s="23" t="s">
        <v>341</v>
      </c>
      <c r="AI71" s="20">
        <v>1</v>
      </c>
      <c r="AJ71" s="61">
        <v>0</v>
      </c>
      <c r="AK71" s="63" t="s">
        <v>341</v>
      </c>
      <c r="AL71" s="9">
        <v>1</v>
      </c>
      <c r="AM71" s="15">
        <v>0</v>
      </c>
    </row>
    <row r="72" spans="1:39" ht="12.75" customHeight="1">
      <c r="A72" s="13">
        <v>53</v>
      </c>
      <c r="B72" s="117" t="s">
        <v>302</v>
      </c>
      <c r="C72" s="53" t="s">
        <v>4</v>
      </c>
      <c r="D72" s="33">
        <v>2</v>
      </c>
      <c r="E72" s="39" t="s">
        <v>37</v>
      </c>
      <c r="F72" s="50">
        <v>2</v>
      </c>
      <c r="G72" s="50" t="s">
        <v>144</v>
      </c>
      <c r="H72" s="50" t="s">
        <v>3</v>
      </c>
      <c r="I72" s="29">
        <v>877.3668055551427</v>
      </c>
      <c r="K72" s="20" t="s">
        <v>341</v>
      </c>
      <c r="L72" s="21">
        <v>0</v>
      </c>
      <c r="M72" s="106"/>
      <c r="N72" s="9" t="s">
        <v>341</v>
      </c>
      <c r="O72" s="15">
        <v>0</v>
      </c>
      <c r="P72" s="105" t="s">
        <v>341</v>
      </c>
      <c r="Q72" s="20">
        <v>1</v>
      </c>
      <c r="R72" s="21">
        <v>0</v>
      </c>
      <c r="S72" s="106"/>
      <c r="T72" s="9" t="s">
        <v>341</v>
      </c>
      <c r="U72" s="15">
        <v>0</v>
      </c>
      <c r="V72" s="105" t="s">
        <v>341</v>
      </c>
      <c r="W72" s="20" t="s">
        <v>341</v>
      </c>
      <c r="X72" s="21">
        <v>0</v>
      </c>
      <c r="Y72" s="63" t="s">
        <v>341</v>
      </c>
      <c r="Z72" s="9">
        <v>1</v>
      </c>
      <c r="AA72" s="15">
        <v>0</v>
      </c>
      <c r="AB72" s="23">
        <v>38</v>
      </c>
      <c r="AC72" s="20">
        <v>1</v>
      </c>
      <c r="AD72" s="21">
        <v>480.6740793795572</v>
      </c>
      <c r="AE72" s="63" t="s">
        <v>341</v>
      </c>
      <c r="AF72" s="9">
        <v>1</v>
      </c>
      <c r="AG72" s="15">
        <v>0</v>
      </c>
      <c r="AH72" s="23" t="s">
        <v>341</v>
      </c>
      <c r="AI72" s="20">
        <v>1</v>
      </c>
      <c r="AJ72" s="61">
        <v>0</v>
      </c>
      <c r="AK72" s="63">
        <v>21</v>
      </c>
      <c r="AL72" s="9" t="s">
        <v>341</v>
      </c>
      <c r="AM72" s="15">
        <v>354.9133544824835</v>
      </c>
    </row>
    <row r="73" spans="1:39" ht="12.75" customHeight="1">
      <c r="A73" s="13">
        <v>54</v>
      </c>
      <c r="B73" s="117" t="s">
        <v>295</v>
      </c>
      <c r="C73" s="53" t="s">
        <v>49</v>
      </c>
      <c r="D73" s="33">
        <v>2</v>
      </c>
      <c r="E73" s="39" t="s">
        <v>90</v>
      </c>
      <c r="F73" s="50">
        <v>2</v>
      </c>
      <c r="G73" s="50" t="s">
        <v>144</v>
      </c>
      <c r="H73" s="50" t="s">
        <v>3</v>
      </c>
      <c r="I73" s="29">
        <v>866.3367348226154</v>
      </c>
      <c r="K73" s="20" t="s">
        <v>341</v>
      </c>
      <c r="L73" s="21">
        <v>0</v>
      </c>
      <c r="M73" s="106"/>
      <c r="N73" s="9" t="s">
        <v>341</v>
      </c>
      <c r="O73" s="15">
        <v>0</v>
      </c>
      <c r="P73" s="105" t="s">
        <v>341</v>
      </c>
      <c r="Q73" s="20">
        <v>1</v>
      </c>
      <c r="R73" s="21">
        <v>0</v>
      </c>
      <c r="S73" s="63">
        <v>31</v>
      </c>
      <c r="T73" s="9">
        <v>1</v>
      </c>
      <c r="U73" s="15">
        <v>536.4778021344944</v>
      </c>
      <c r="V73" s="23">
        <v>20</v>
      </c>
      <c r="W73" s="20" t="s">
        <v>341</v>
      </c>
      <c r="X73" s="21">
        <v>288.6048024584727</v>
      </c>
      <c r="Y73" s="63" t="s">
        <v>341</v>
      </c>
      <c r="Z73" s="9">
        <v>1</v>
      </c>
      <c r="AA73" s="15">
        <v>0</v>
      </c>
      <c r="AB73" s="23" t="s">
        <v>341</v>
      </c>
      <c r="AC73" s="20">
        <v>1</v>
      </c>
      <c r="AD73" s="21">
        <v>0</v>
      </c>
      <c r="AE73" s="63" t="s">
        <v>341</v>
      </c>
      <c r="AF73" s="9">
        <v>1</v>
      </c>
      <c r="AG73" s="15">
        <v>0</v>
      </c>
      <c r="AH73" s="23" t="s">
        <v>341</v>
      </c>
      <c r="AI73" s="20">
        <v>1</v>
      </c>
      <c r="AJ73" s="61">
        <v>0</v>
      </c>
      <c r="AK73" s="63" t="s">
        <v>341</v>
      </c>
      <c r="AL73" s="9" t="s">
        <v>341</v>
      </c>
      <c r="AM73" s="15">
        <v>0</v>
      </c>
    </row>
    <row r="74" spans="1:39" ht="12.75" customHeight="1">
      <c r="A74" s="13">
        <v>55</v>
      </c>
      <c r="B74" s="117" t="s">
        <v>316</v>
      </c>
      <c r="C74" s="53" t="s">
        <v>2</v>
      </c>
      <c r="D74" s="33">
        <v>2</v>
      </c>
      <c r="E74" s="39" t="s">
        <v>89</v>
      </c>
      <c r="F74" s="50">
        <v>1</v>
      </c>
      <c r="G74" s="50" t="s">
        <v>143</v>
      </c>
      <c r="H74" s="50" t="s">
        <v>3</v>
      </c>
      <c r="I74" s="29">
        <v>819.1899547113342</v>
      </c>
      <c r="K74" s="20" t="s">
        <v>341</v>
      </c>
      <c r="L74" s="21">
        <v>0</v>
      </c>
      <c r="M74" s="106"/>
      <c r="N74" s="9" t="s">
        <v>341</v>
      </c>
      <c r="O74" s="15">
        <v>0</v>
      </c>
      <c r="P74" s="105">
        <v>19</v>
      </c>
      <c r="Q74" s="20" t="s">
        <v>341</v>
      </c>
      <c r="R74" s="21">
        <v>313.6080928814438</v>
      </c>
      <c r="S74" s="106"/>
      <c r="T74" s="9" t="s">
        <v>341</v>
      </c>
      <c r="U74" s="15">
        <v>0</v>
      </c>
      <c r="V74" s="105" t="s">
        <v>341</v>
      </c>
      <c r="W74" s="20">
        <v>1</v>
      </c>
      <c r="X74" s="21">
        <v>0</v>
      </c>
      <c r="Y74" s="63" t="s">
        <v>341</v>
      </c>
      <c r="Z74" s="9">
        <v>1</v>
      </c>
      <c r="AA74" s="15">
        <v>0</v>
      </c>
      <c r="AB74" s="23">
        <v>39</v>
      </c>
      <c r="AC74" s="20" t="s">
        <v>341</v>
      </c>
      <c r="AD74" s="21">
        <v>466.57281636744585</v>
      </c>
      <c r="AE74" s="63" t="s">
        <v>341</v>
      </c>
      <c r="AF74" s="9" t="s">
        <v>341</v>
      </c>
      <c r="AG74" s="15">
        <v>0</v>
      </c>
      <c r="AH74" s="23" t="s">
        <v>341</v>
      </c>
      <c r="AI74" s="20" t="s">
        <v>341</v>
      </c>
      <c r="AJ74" s="61">
        <v>0</v>
      </c>
      <c r="AK74" s="63" t="s">
        <v>341</v>
      </c>
      <c r="AL74" s="9">
        <v>1</v>
      </c>
      <c r="AM74" s="15">
        <v>0</v>
      </c>
    </row>
    <row r="75" spans="1:39" ht="12.75" customHeight="1">
      <c r="A75" s="13" t="s">
        <v>3</v>
      </c>
      <c r="B75" s="117" t="s">
        <v>242</v>
      </c>
      <c r="C75" s="53" t="s">
        <v>243</v>
      </c>
      <c r="D75" s="33">
        <v>1</v>
      </c>
      <c r="E75" s="39"/>
      <c r="F75" s="50">
        <v>3</v>
      </c>
      <c r="G75" s="50" t="s">
        <v>143</v>
      </c>
      <c r="H75" s="50" t="s">
        <v>341</v>
      </c>
      <c r="I75" s="29">
        <v>810.6391072543786</v>
      </c>
      <c r="J75" s="105">
        <v>7</v>
      </c>
      <c r="L75" s="21">
        <v>772.0372450041701</v>
      </c>
      <c r="M75" s="106"/>
      <c r="O75" s="15">
        <v>0</v>
      </c>
      <c r="P75" s="105" t="s">
        <v>341</v>
      </c>
      <c r="R75" s="21">
        <v>0</v>
      </c>
      <c r="S75" s="106"/>
      <c r="T75" s="9" t="s">
        <v>341</v>
      </c>
      <c r="U75" s="15">
        <v>0</v>
      </c>
      <c r="V75" s="105" t="s">
        <v>341</v>
      </c>
      <c r="W75" s="20">
        <v>1</v>
      </c>
      <c r="X75" s="21">
        <v>0</v>
      </c>
      <c r="Y75" s="63" t="s">
        <v>341</v>
      </c>
      <c r="Z75" s="9" t="s">
        <v>341</v>
      </c>
      <c r="AA75" s="15">
        <v>0</v>
      </c>
      <c r="AB75" s="23" t="s">
        <v>341</v>
      </c>
      <c r="AC75" s="20">
        <v>1</v>
      </c>
      <c r="AD75" s="21">
        <v>0</v>
      </c>
      <c r="AE75" s="63" t="s">
        <v>341</v>
      </c>
      <c r="AF75" s="9">
        <v>1</v>
      </c>
      <c r="AG75" s="15">
        <v>0</v>
      </c>
      <c r="AH75" s="23" t="s">
        <v>341</v>
      </c>
      <c r="AI75" s="20">
        <v>1</v>
      </c>
      <c r="AJ75" s="61">
        <v>0</v>
      </c>
      <c r="AK75" s="63" t="s">
        <v>341</v>
      </c>
      <c r="AL75" s="9">
        <v>1</v>
      </c>
      <c r="AM75" s="15">
        <v>0</v>
      </c>
    </row>
    <row r="76" spans="1:39" ht="12.75" customHeight="1">
      <c r="A76" s="13">
        <v>56</v>
      </c>
      <c r="B76" s="117" t="s">
        <v>313</v>
      </c>
      <c r="C76" s="53" t="s">
        <v>118</v>
      </c>
      <c r="D76" s="33">
        <v>2</v>
      </c>
      <c r="E76" s="39" t="s">
        <v>27</v>
      </c>
      <c r="F76" s="50">
        <v>1</v>
      </c>
      <c r="G76" s="50" t="s">
        <v>143</v>
      </c>
      <c r="H76" s="50" t="s">
        <v>3</v>
      </c>
      <c r="I76" s="29">
        <v>778.9896819782562</v>
      </c>
      <c r="K76" s="20" t="s">
        <v>341</v>
      </c>
      <c r="L76" s="21">
        <v>0</v>
      </c>
      <c r="M76" s="106"/>
      <c r="N76" s="9" t="s">
        <v>341</v>
      </c>
      <c r="O76" s="15">
        <v>0</v>
      </c>
      <c r="P76" s="105" t="s">
        <v>341</v>
      </c>
      <c r="Q76" s="20" t="s">
        <v>341</v>
      </c>
      <c r="R76" s="21">
        <v>0</v>
      </c>
      <c r="S76" s="106"/>
      <c r="T76" s="9" t="s">
        <v>341</v>
      </c>
      <c r="U76" s="15">
        <v>0</v>
      </c>
      <c r="V76" s="105" t="s">
        <v>341</v>
      </c>
      <c r="W76" s="20">
        <v>1</v>
      </c>
      <c r="X76" s="21">
        <v>0</v>
      </c>
      <c r="Y76" s="63">
        <v>51</v>
      </c>
      <c r="Z76" s="9">
        <v>1</v>
      </c>
      <c r="AA76" s="15">
        <v>328.3269295413001</v>
      </c>
      <c r="AB76" s="23">
        <v>43</v>
      </c>
      <c r="AC76" s="20" t="s">
        <v>341</v>
      </c>
      <c r="AD76" s="21">
        <v>413.5680056760867</v>
      </c>
      <c r="AE76" s="63" t="s">
        <v>341</v>
      </c>
      <c r="AF76" s="9" t="s">
        <v>341</v>
      </c>
      <c r="AG76" s="15">
        <v>0</v>
      </c>
      <c r="AH76" s="23" t="s">
        <v>341</v>
      </c>
      <c r="AI76" s="20" t="s">
        <v>341</v>
      </c>
      <c r="AJ76" s="61">
        <v>0</v>
      </c>
      <c r="AK76" s="63" t="s">
        <v>341</v>
      </c>
      <c r="AL76" s="9">
        <v>1</v>
      </c>
      <c r="AM76" s="15">
        <v>0</v>
      </c>
    </row>
    <row r="77" spans="1:39" ht="12.75" customHeight="1">
      <c r="A77" s="13">
        <v>57</v>
      </c>
      <c r="B77" s="117" t="s">
        <v>292</v>
      </c>
      <c r="C77" s="53" t="s">
        <v>43</v>
      </c>
      <c r="D77" s="33">
        <v>2</v>
      </c>
      <c r="E77" s="39" t="s">
        <v>137</v>
      </c>
      <c r="F77" s="50">
        <v>1</v>
      </c>
      <c r="G77" s="50" t="s">
        <v>144</v>
      </c>
      <c r="H77" s="50" t="s">
        <v>3</v>
      </c>
      <c r="I77" s="29">
        <v>741.1792943924405</v>
      </c>
      <c r="K77" s="20" t="s">
        <v>341</v>
      </c>
      <c r="L77" s="21">
        <v>0</v>
      </c>
      <c r="M77" s="106"/>
      <c r="N77" s="9" t="s">
        <v>341</v>
      </c>
      <c r="O77" s="15">
        <v>0</v>
      </c>
      <c r="P77" s="105" t="s">
        <v>341</v>
      </c>
      <c r="Q77" s="20" t="s">
        <v>341</v>
      </c>
      <c r="R77" s="21">
        <v>0</v>
      </c>
      <c r="S77" s="106"/>
      <c r="T77" s="9" t="s">
        <v>341</v>
      </c>
      <c r="U77" s="15">
        <v>0</v>
      </c>
      <c r="V77" s="105" t="s">
        <v>341</v>
      </c>
      <c r="W77" s="20">
        <v>1</v>
      </c>
      <c r="X77" s="21">
        <v>0</v>
      </c>
      <c r="Y77" s="63" t="s">
        <v>341</v>
      </c>
      <c r="Z77" s="9">
        <v>1</v>
      </c>
      <c r="AA77" s="15">
        <v>0</v>
      </c>
      <c r="AB77" s="23">
        <v>62</v>
      </c>
      <c r="AC77" s="20" t="s">
        <v>341</v>
      </c>
      <c r="AD77" s="21">
        <v>214.9139632777525</v>
      </c>
      <c r="AE77" s="63" t="s">
        <v>341</v>
      </c>
      <c r="AF77" s="9" t="s">
        <v>341</v>
      </c>
      <c r="AG77" s="15">
        <v>0</v>
      </c>
      <c r="AH77" s="23">
        <v>22</v>
      </c>
      <c r="AI77" s="20" t="s">
        <v>341</v>
      </c>
      <c r="AJ77" s="61">
        <v>490.9710790007623</v>
      </c>
      <c r="AK77" s="63" t="s">
        <v>341</v>
      </c>
      <c r="AL77" s="9">
        <v>1</v>
      </c>
      <c r="AM77" s="15">
        <v>0</v>
      </c>
    </row>
    <row r="78" spans="1:39" ht="12.75" customHeight="1">
      <c r="A78" s="13" t="s">
        <v>3</v>
      </c>
      <c r="B78" s="117" t="s">
        <v>244</v>
      </c>
      <c r="C78" s="53" t="s">
        <v>245</v>
      </c>
      <c r="E78" s="39"/>
      <c r="F78" s="50">
        <v>3</v>
      </c>
      <c r="G78" s="50" t="s">
        <v>143</v>
      </c>
      <c r="H78" s="50" t="s">
        <v>341</v>
      </c>
      <c r="I78" s="29">
        <v>734.5246768461649</v>
      </c>
      <c r="J78" s="105">
        <v>8</v>
      </c>
      <c r="L78" s="21">
        <v>699.5473112820617</v>
      </c>
      <c r="M78" s="106"/>
      <c r="O78" s="15">
        <v>0</v>
      </c>
      <c r="P78" s="105" t="s">
        <v>341</v>
      </c>
      <c r="R78" s="21">
        <v>0</v>
      </c>
      <c r="S78" s="106"/>
      <c r="T78" s="9" t="s">
        <v>341</v>
      </c>
      <c r="U78" s="15">
        <v>0</v>
      </c>
      <c r="V78" s="105" t="s">
        <v>341</v>
      </c>
      <c r="W78" s="20">
        <v>1</v>
      </c>
      <c r="X78" s="21">
        <v>0</v>
      </c>
      <c r="Y78" s="63" t="s">
        <v>341</v>
      </c>
      <c r="Z78" s="9" t="s">
        <v>341</v>
      </c>
      <c r="AA78" s="15">
        <v>0</v>
      </c>
      <c r="AB78" s="23" t="s">
        <v>341</v>
      </c>
      <c r="AC78" s="20">
        <v>1</v>
      </c>
      <c r="AD78" s="21">
        <v>0</v>
      </c>
      <c r="AE78" s="63" t="s">
        <v>341</v>
      </c>
      <c r="AF78" s="9">
        <v>1</v>
      </c>
      <c r="AG78" s="15">
        <v>0</v>
      </c>
      <c r="AH78" s="23" t="s">
        <v>341</v>
      </c>
      <c r="AI78" s="20">
        <v>1</v>
      </c>
      <c r="AJ78" s="61">
        <v>0</v>
      </c>
      <c r="AK78" s="63" t="s">
        <v>341</v>
      </c>
      <c r="AL78" s="9">
        <v>1</v>
      </c>
      <c r="AM78" s="15">
        <v>0</v>
      </c>
    </row>
    <row r="79" spans="1:39" ht="12.75" customHeight="1">
      <c r="A79" s="13">
        <v>58</v>
      </c>
      <c r="B79" s="117" t="s">
        <v>373</v>
      </c>
      <c r="C79" s="53" t="s">
        <v>363</v>
      </c>
      <c r="D79" s="33">
        <v>1</v>
      </c>
      <c r="E79" s="39"/>
      <c r="F79" s="50">
        <v>3</v>
      </c>
      <c r="G79" s="50" t="s">
        <v>143</v>
      </c>
      <c r="H79" s="50" t="s">
        <v>341</v>
      </c>
      <c r="I79" s="29">
        <v>721.6290103519673</v>
      </c>
      <c r="K79" s="20" t="s">
        <v>341</v>
      </c>
      <c r="L79" s="21">
        <v>0</v>
      </c>
      <c r="M79" s="106"/>
      <c r="N79" s="9" t="s">
        <v>341</v>
      </c>
      <c r="O79" s="15">
        <v>0</v>
      </c>
      <c r="P79" s="105" t="s">
        <v>341</v>
      </c>
      <c r="Q79" s="20">
        <v>1</v>
      </c>
      <c r="R79" s="21">
        <v>0</v>
      </c>
      <c r="S79" s="106"/>
      <c r="T79" s="9" t="s">
        <v>341</v>
      </c>
      <c r="U79" s="15">
        <v>0</v>
      </c>
      <c r="V79" s="105" t="s">
        <v>341</v>
      </c>
      <c r="W79" s="20">
        <v>1</v>
      </c>
      <c r="X79" s="21">
        <v>0</v>
      </c>
      <c r="Y79" s="63"/>
      <c r="Z79" s="9" t="s">
        <v>341</v>
      </c>
      <c r="AA79" s="15">
        <v>0</v>
      </c>
      <c r="AB79" s="23" t="s">
        <v>341</v>
      </c>
      <c r="AC79" s="20">
        <v>1</v>
      </c>
      <c r="AD79" s="21">
        <v>0</v>
      </c>
      <c r="AE79" s="63" t="s">
        <v>341</v>
      </c>
      <c r="AF79" s="9">
        <v>1</v>
      </c>
      <c r="AG79" s="15">
        <v>0</v>
      </c>
      <c r="AH79" s="23">
        <v>14</v>
      </c>
      <c r="AI79" s="20">
        <v>1</v>
      </c>
      <c r="AJ79" s="61">
        <v>687.2657241447307</v>
      </c>
      <c r="AK79" s="63" t="s">
        <v>341</v>
      </c>
      <c r="AL79" s="9">
        <v>1</v>
      </c>
      <c r="AM79" s="15">
        <v>0</v>
      </c>
    </row>
    <row r="80" spans="1:39" ht="12.75" customHeight="1">
      <c r="A80" s="13">
        <v>59</v>
      </c>
      <c r="B80" s="117" t="s">
        <v>319</v>
      </c>
      <c r="C80" s="53" t="s">
        <v>1</v>
      </c>
      <c r="D80" s="33">
        <v>2</v>
      </c>
      <c r="E80" s="39" t="s">
        <v>27</v>
      </c>
      <c r="F80" s="50">
        <v>1</v>
      </c>
      <c r="G80" s="50" t="s">
        <v>143</v>
      </c>
      <c r="H80" s="50" t="s">
        <v>3</v>
      </c>
      <c r="I80" s="29">
        <v>681.8701886792163</v>
      </c>
      <c r="K80" s="20" t="s">
        <v>341</v>
      </c>
      <c r="L80" s="21">
        <v>0</v>
      </c>
      <c r="M80" s="106"/>
      <c r="N80" s="9" t="s">
        <v>341</v>
      </c>
      <c r="O80" s="15">
        <v>0</v>
      </c>
      <c r="P80" s="105" t="s">
        <v>341</v>
      </c>
      <c r="Q80" s="20" t="s">
        <v>341</v>
      </c>
      <c r="R80" s="21">
        <v>0</v>
      </c>
      <c r="S80" s="106"/>
      <c r="T80" s="9" t="s">
        <v>341</v>
      </c>
      <c r="U80" s="15">
        <v>0</v>
      </c>
      <c r="V80" s="105" t="s">
        <v>341</v>
      </c>
      <c r="W80" s="20">
        <v>1</v>
      </c>
      <c r="X80" s="21">
        <v>0</v>
      </c>
      <c r="Y80" s="63"/>
      <c r="Z80" s="9" t="s">
        <v>341</v>
      </c>
      <c r="AA80" s="15">
        <v>0</v>
      </c>
      <c r="AB80" s="23">
        <v>50</v>
      </c>
      <c r="AC80" s="20" t="s">
        <v>341</v>
      </c>
      <c r="AD80" s="21">
        <v>331.69106973054653</v>
      </c>
      <c r="AE80" s="63">
        <v>17</v>
      </c>
      <c r="AF80" s="9" t="s">
        <v>341</v>
      </c>
      <c r="AG80" s="15">
        <v>317.70910996394514</v>
      </c>
      <c r="AH80" s="23" t="s">
        <v>341</v>
      </c>
      <c r="AI80" s="20" t="s">
        <v>341</v>
      </c>
      <c r="AJ80" s="61">
        <v>0</v>
      </c>
      <c r="AK80" s="63" t="s">
        <v>341</v>
      </c>
      <c r="AL80" s="9">
        <v>1</v>
      </c>
      <c r="AM80" s="15">
        <v>0</v>
      </c>
    </row>
    <row r="81" spans="1:39" ht="12.75" customHeight="1">
      <c r="A81" s="13">
        <v>60</v>
      </c>
      <c r="B81" s="117" t="s">
        <v>286</v>
      </c>
      <c r="C81" s="53" t="s">
        <v>98</v>
      </c>
      <c r="D81" s="33">
        <v>2</v>
      </c>
      <c r="E81" s="39" t="s">
        <v>137</v>
      </c>
      <c r="F81" s="50">
        <v>1</v>
      </c>
      <c r="G81" s="50" t="s">
        <v>143</v>
      </c>
      <c r="H81" s="50" t="s">
        <v>3</v>
      </c>
      <c r="I81" s="29">
        <v>669.2956883435019</v>
      </c>
      <c r="K81" s="20" t="s">
        <v>341</v>
      </c>
      <c r="L81" s="21">
        <v>0</v>
      </c>
      <c r="M81" s="106"/>
      <c r="N81" s="9" t="s">
        <v>341</v>
      </c>
      <c r="O81" s="15">
        <v>0</v>
      </c>
      <c r="P81" s="105" t="s">
        <v>341</v>
      </c>
      <c r="Q81" s="20" t="s">
        <v>341</v>
      </c>
      <c r="R81" s="21">
        <v>0</v>
      </c>
      <c r="S81" s="63">
        <v>66</v>
      </c>
      <c r="T81" s="9">
        <v>1</v>
      </c>
      <c r="U81" s="15">
        <v>126.25</v>
      </c>
      <c r="V81" s="105" t="s">
        <v>341</v>
      </c>
      <c r="W81" s="20">
        <v>1</v>
      </c>
      <c r="X81" s="21">
        <v>0</v>
      </c>
      <c r="Y81" s="63" t="s">
        <v>341</v>
      </c>
      <c r="Z81" s="9">
        <v>1</v>
      </c>
      <c r="AA81" s="15">
        <v>0</v>
      </c>
      <c r="AB81" s="23" t="s">
        <v>341</v>
      </c>
      <c r="AC81" s="20" t="s">
        <v>341</v>
      </c>
      <c r="AD81" s="21">
        <v>0</v>
      </c>
      <c r="AE81" s="63" t="s">
        <v>341</v>
      </c>
      <c r="AF81" s="9" t="s">
        <v>341</v>
      </c>
      <c r="AG81" s="15">
        <v>0</v>
      </c>
      <c r="AH81" s="23">
        <v>21</v>
      </c>
      <c r="AI81" s="20" t="s">
        <v>341</v>
      </c>
      <c r="AJ81" s="61">
        <v>511.17446508904936</v>
      </c>
      <c r="AK81" s="63" t="s">
        <v>341</v>
      </c>
      <c r="AL81" s="9">
        <v>1</v>
      </c>
      <c r="AM81" s="15">
        <v>0</v>
      </c>
    </row>
    <row r="82" spans="1:39" ht="12.75" customHeight="1">
      <c r="A82" s="13">
        <v>61</v>
      </c>
      <c r="B82" s="117" t="s">
        <v>327</v>
      </c>
      <c r="C82" s="53" t="s">
        <v>78</v>
      </c>
      <c r="D82" s="33">
        <v>2</v>
      </c>
      <c r="E82" s="39" t="s">
        <v>90</v>
      </c>
      <c r="F82" s="50">
        <v>2</v>
      </c>
      <c r="G82" s="50" t="s">
        <v>143</v>
      </c>
      <c r="H82" s="50" t="s">
        <v>3</v>
      </c>
      <c r="I82" s="29">
        <v>665.5184770597396</v>
      </c>
      <c r="K82" s="20" t="s">
        <v>341</v>
      </c>
      <c r="L82" s="21">
        <v>0</v>
      </c>
      <c r="M82" s="106"/>
      <c r="N82" s="9" t="s">
        <v>341</v>
      </c>
      <c r="O82" s="15">
        <v>0</v>
      </c>
      <c r="P82" s="105" t="s">
        <v>341</v>
      </c>
      <c r="Q82" s="20">
        <v>1</v>
      </c>
      <c r="R82" s="21">
        <v>0</v>
      </c>
      <c r="S82" s="106"/>
      <c r="T82" s="9" t="s">
        <v>341</v>
      </c>
      <c r="U82" s="15">
        <v>0</v>
      </c>
      <c r="V82" s="105" t="s">
        <v>341</v>
      </c>
      <c r="W82" s="20" t="s">
        <v>341</v>
      </c>
      <c r="X82" s="21">
        <v>0</v>
      </c>
      <c r="Y82" s="63">
        <v>56</v>
      </c>
      <c r="Z82" s="9">
        <v>1</v>
      </c>
      <c r="AA82" s="15">
        <v>277.5546159059698</v>
      </c>
      <c r="AB82" s="23" t="s">
        <v>341</v>
      </c>
      <c r="AC82" s="20">
        <v>1</v>
      </c>
      <c r="AD82" s="21">
        <v>0</v>
      </c>
      <c r="AE82" s="63" t="s">
        <v>341</v>
      </c>
      <c r="AF82" s="9">
        <v>1</v>
      </c>
      <c r="AG82" s="15">
        <v>0</v>
      </c>
      <c r="AH82" s="23">
        <v>30</v>
      </c>
      <c r="AI82" s="20">
        <v>1</v>
      </c>
      <c r="AJ82" s="61">
        <v>356.272505103306</v>
      </c>
      <c r="AK82" s="63" t="s">
        <v>341</v>
      </c>
      <c r="AL82" s="9" t="s">
        <v>341</v>
      </c>
      <c r="AM82" s="15">
        <v>0</v>
      </c>
    </row>
    <row r="83" spans="1:39" ht="12.75" customHeight="1">
      <c r="A83" s="13" t="s">
        <v>3</v>
      </c>
      <c r="B83" s="117" t="s">
        <v>348</v>
      </c>
      <c r="C83" s="119" t="s">
        <v>367</v>
      </c>
      <c r="D83" s="33">
        <v>1</v>
      </c>
      <c r="E83" s="39"/>
      <c r="F83" s="50">
        <v>3</v>
      </c>
      <c r="G83" s="50" t="s">
        <v>143</v>
      </c>
      <c r="H83" s="50" t="s">
        <v>341</v>
      </c>
      <c r="I83" s="29">
        <v>660.737466025396</v>
      </c>
      <c r="K83" s="20" t="s">
        <v>341</v>
      </c>
      <c r="L83" s="21">
        <v>0</v>
      </c>
      <c r="M83" s="106"/>
      <c r="N83" s="9" t="s">
        <v>341</v>
      </c>
      <c r="O83" s="15">
        <v>0</v>
      </c>
      <c r="P83" s="105" t="s">
        <v>341</v>
      </c>
      <c r="Q83" s="20">
        <v>1</v>
      </c>
      <c r="R83" s="21">
        <v>0</v>
      </c>
      <c r="S83" s="106"/>
      <c r="T83" s="9" t="s">
        <v>341</v>
      </c>
      <c r="U83" s="15">
        <v>0</v>
      </c>
      <c r="V83" s="105" t="s">
        <v>341</v>
      </c>
      <c r="W83" s="20">
        <v>1</v>
      </c>
      <c r="X83" s="21">
        <v>0</v>
      </c>
      <c r="Y83" s="63"/>
      <c r="Z83" s="9" t="s">
        <v>341</v>
      </c>
      <c r="AA83" s="15">
        <v>0</v>
      </c>
      <c r="AB83" s="23" t="s">
        <v>341</v>
      </c>
      <c r="AC83" s="20">
        <v>1</v>
      </c>
      <c r="AD83" s="21">
        <v>0</v>
      </c>
      <c r="AE83" s="63" t="s">
        <v>341</v>
      </c>
      <c r="AF83" s="9">
        <v>1</v>
      </c>
      <c r="AG83" s="15">
        <v>0</v>
      </c>
      <c r="AH83" s="23">
        <v>16</v>
      </c>
      <c r="AI83" s="20">
        <v>1</v>
      </c>
      <c r="AJ83" s="61">
        <v>629.2737771670438</v>
      </c>
      <c r="AK83" s="63" t="s">
        <v>341</v>
      </c>
      <c r="AL83" s="9">
        <v>1</v>
      </c>
      <c r="AM83" s="15">
        <v>0</v>
      </c>
    </row>
    <row r="84" spans="1:39" ht="12.75" customHeight="1">
      <c r="A84" s="13">
        <v>62</v>
      </c>
      <c r="B84" s="117" t="s">
        <v>75</v>
      </c>
      <c r="C84" s="60" t="s">
        <v>213</v>
      </c>
      <c r="D84" s="33">
        <v>4</v>
      </c>
      <c r="E84" s="39" t="s">
        <v>137</v>
      </c>
      <c r="F84" s="50">
        <v>1</v>
      </c>
      <c r="G84" s="50" t="s">
        <v>143</v>
      </c>
      <c r="H84" s="50" t="s">
        <v>141</v>
      </c>
      <c r="I84" s="29">
        <v>660.2483765249208</v>
      </c>
      <c r="K84" s="20" t="s">
        <v>341</v>
      </c>
      <c r="L84" s="21">
        <v>0</v>
      </c>
      <c r="M84" s="106">
        <v>33</v>
      </c>
      <c r="N84" s="9">
        <v>1</v>
      </c>
      <c r="O84" s="15">
        <v>126.55410447238819</v>
      </c>
      <c r="P84" s="105">
        <v>27</v>
      </c>
      <c r="Q84" s="20" t="s">
        <v>341</v>
      </c>
      <c r="R84" s="21">
        <v>160.9979296752856</v>
      </c>
      <c r="S84" s="106"/>
      <c r="T84" s="9" t="s">
        <v>341</v>
      </c>
      <c r="U84" s="15">
        <v>0</v>
      </c>
      <c r="V84" s="105" t="s">
        <v>341</v>
      </c>
      <c r="W84" s="20">
        <v>1</v>
      </c>
      <c r="X84" s="21">
        <v>0</v>
      </c>
      <c r="Y84" s="63" t="s">
        <v>341</v>
      </c>
      <c r="Z84" s="9">
        <v>1</v>
      </c>
      <c r="AA84" s="15">
        <v>0</v>
      </c>
      <c r="AB84" s="23">
        <v>71</v>
      </c>
      <c r="AC84" s="20" t="s">
        <v>341</v>
      </c>
      <c r="AD84" s="21">
        <v>141.33063925172593</v>
      </c>
      <c r="AE84" s="63" t="s">
        <v>341</v>
      </c>
      <c r="AF84" s="9" t="s">
        <v>341</v>
      </c>
      <c r="AG84" s="15">
        <v>0</v>
      </c>
      <c r="AH84" s="23">
        <v>43</v>
      </c>
      <c r="AI84" s="20" t="s">
        <v>341</v>
      </c>
      <c r="AJ84" s="61">
        <v>199.92530424338202</v>
      </c>
      <c r="AK84" s="63" t="s">
        <v>341</v>
      </c>
      <c r="AL84" s="9">
        <v>1</v>
      </c>
      <c r="AM84" s="15">
        <v>0</v>
      </c>
    </row>
    <row r="85" spans="1:39" ht="12.75" customHeight="1">
      <c r="A85" s="13">
        <v>63</v>
      </c>
      <c r="B85" s="117" t="s">
        <v>335</v>
      </c>
      <c r="C85" s="53" t="s">
        <v>154</v>
      </c>
      <c r="D85" s="33">
        <v>4</v>
      </c>
      <c r="E85" s="39" t="s">
        <v>21</v>
      </c>
      <c r="F85" s="50">
        <v>2</v>
      </c>
      <c r="G85" s="50" t="s">
        <v>143</v>
      </c>
      <c r="H85" s="50" t="s">
        <v>3</v>
      </c>
      <c r="I85" s="29">
        <v>641.7666673468593</v>
      </c>
      <c r="K85" s="20" t="s">
        <v>341</v>
      </c>
      <c r="L85" s="21">
        <v>0</v>
      </c>
      <c r="M85" s="106"/>
      <c r="N85" s="9" t="s">
        <v>341</v>
      </c>
      <c r="O85" s="15">
        <v>0</v>
      </c>
      <c r="P85" s="105" t="s">
        <v>341</v>
      </c>
      <c r="Q85" s="20">
        <v>1</v>
      </c>
      <c r="R85" s="21">
        <v>0</v>
      </c>
      <c r="S85" s="106"/>
      <c r="T85" s="9" t="s">
        <v>341</v>
      </c>
      <c r="U85" s="15">
        <v>0</v>
      </c>
      <c r="V85" s="105" t="s">
        <v>341</v>
      </c>
      <c r="W85" s="20" t="s">
        <v>341</v>
      </c>
      <c r="X85" s="21">
        <v>0</v>
      </c>
      <c r="Y85" s="63" t="s">
        <v>341</v>
      </c>
      <c r="Z85" s="9">
        <v>1</v>
      </c>
      <c r="AA85" s="15">
        <v>0</v>
      </c>
      <c r="AB85" s="23">
        <v>66</v>
      </c>
      <c r="AC85" s="20">
        <v>1</v>
      </c>
      <c r="AD85" s="21">
        <v>180.9736557232344</v>
      </c>
      <c r="AE85" s="63">
        <v>27</v>
      </c>
      <c r="AF85" s="9">
        <v>1</v>
      </c>
      <c r="AG85" s="15">
        <v>116.7942671832318</v>
      </c>
      <c r="AH85" s="23">
        <v>48</v>
      </c>
      <c r="AI85" s="20">
        <v>1</v>
      </c>
      <c r="AJ85" s="61">
        <v>152.15252244738122</v>
      </c>
      <c r="AK85" s="63">
        <v>30</v>
      </c>
      <c r="AL85" s="9" t="s">
        <v>341</v>
      </c>
      <c r="AM85" s="15">
        <v>161.2859045003043</v>
      </c>
    </row>
    <row r="86" spans="1:39" ht="12.75" customHeight="1">
      <c r="A86" s="13" t="s">
        <v>3</v>
      </c>
      <c r="B86" s="117" t="s">
        <v>347</v>
      </c>
      <c r="C86" s="119" t="s">
        <v>366</v>
      </c>
      <c r="D86" s="33">
        <v>1</v>
      </c>
      <c r="E86" s="39"/>
      <c r="F86" s="50">
        <v>3</v>
      </c>
      <c r="G86" s="50" t="s">
        <v>143</v>
      </c>
      <c r="H86" s="50" t="s">
        <v>341</v>
      </c>
      <c r="I86" s="29">
        <v>633.0920803669293</v>
      </c>
      <c r="K86" s="20" t="s">
        <v>341</v>
      </c>
      <c r="L86" s="21">
        <v>0</v>
      </c>
      <c r="M86" s="106"/>
      <c r="N86" s="9" t="s">
        <v>341</v>
      </c>
      <c r="O86" s="15">
        <v>0</v>
      </c>
      <c r="P86" s="105" t="s">
        <v>341</v>
      </c>
      <c r="Q86" s="20">
        <v>1</v>
      </c>
      <c r="R86" s="21">
        <v>0</v>
      </c>
      <c r="S86" s="106"/>
      <c r="T86" s="9" t="s">
        <v>341</v>
      </c>
      <c r="U86" s="15">
        <v>0</v>
      </c>
      <c r="V86" s="105" t="s">
        <v>341</v>
      </c>
      <c r="W86" s="20">
        <v>1</v>
      </c>
      <c r="X86" s="21">
        <v>0</v>
      </c>
      <c r="Y86" s="63"/>
      <c r="Z86" s="9" t="s">
        <v>341</v>
      </c>
      <c r="AA86" s="15">
        <v>0</v>
      </c>
      <c r="AB86" s="23" t="s">
        <v>341</v>
      </c>
      <c r="AC86" s="20">
        <v>1</v>
      </c>
      <c r="AD86" s="21">
        <v>0</v>
      </c>
      <c r="AE86" s="63" t="s">
        <v>341</v>
      </c>
      <c r="AF86" s="9">
        <v>1</v>
      </c>
      <c r="AG86" s="15">
        <v>0</v>
      </c>
      <c r="AH86" s="23">
        <v>17</v>
      </c>
      <c r="AI86" s="20">
        <v>1</v>
      </c>
      <c r="AJ86" s="61">
        <v>602.9448384446946</v>
      </c>
      <c r="AK86" s="63" t="s">
        <v>341</v>
      </c>
      <c r="AL86" s="9">
        <v>1</v>
      </c>
      <c r="AM86" s="15">
        <v>0</v>
      </c>
    </row>
    <row r="87" spans="1:39" ht="12.75" customHeight="1">
      <c r="A87" s="13">
        <v>64</v>
      </c>
      <c r="B87" s="117" t="s">
        <v>160</v>
      </c>
      <c r="C87" s="53" t="s">
        <v>159</v>
      </c>
      <c r="D87" s="33">
        <v>3</v>
      </c>
      <c r="E87" s="39" t="s">
        <v>21</v>
      </c>
      <c r="F87" s="50">
        <v>2</v>
      </c>
      <c r="G87" s="50" t="s">
        <v>143</v>
      </c>
      <c r="H87" s="50" t="s">
        <v>3</v>
      </c>
      <c r="I87" s="29">
        <v>631.9398127169978</v>
      </c>
      <c r="K87" s="20" t="s">
        <v>341</v>
      </c>
      <c r="L87" s="21">
        <v>0</v>
      </c>
      <c r="M87" s="106">
        <v>28</v>
      </c>
      <c r="N87" s="9" t="s">
        <v>341</v>
      </c>
      <c r="O87" s="15">
        <v>197.91001300805647</v>
      </c>
      <c r="P87" s="105" t="s">
        <v>341</v>
      </c>
      <c r="Q87" s="20">
        <v>1</v>
      </c>
      <c r="R87" s="21">
        <v>0</v>
      </c>
      <c r="S87" s="106"/>
      <c r="T87" s="9" t="s">
        <v>341</v>
      </c>
      <c r="U87" s="15">
        <v>0</v>
      </c>
      <c r="V87" s="105" t="s">
        <v>341</v>
      </c>
      <c r="W87" s="20" t="s">
        <v>341</v>
      </c>
      <c r="X87" s="21">
        <v>0</v>
      </c>
      <c r="Y87" s="63">
        <v>67</v>
      </c>
      <c r="Z87" s="9">
        <v>1</v>
      </c>
      <c r="AA87" s="15">
        <v>180.1961462876875</v>
      </c>
      <c r="AB87" s="23">
        <v>61</v>
      </c>
      <c r="AC87" s="20">
        <v>1</v>
      </c>
      <c r="AD87" s="21">
        <v>223.74128138711114</v>
      </c>
      <c r="AE87" s="63" t="s">
        <v>341</v>
      </c>
      <c r="AF87" s="9">
        <v>1</v>
      </c>
      <c r="AG87" s="15">
        <v>0</v>
      </c>
      <c r="AH87" s="23" t="s">
        <v>341</v>
      </c>
      <c r="AI87" s="20">
        <v>1</v>
      </c>
      <c r="AJ87" s="61">
        <v>0</v>
      </c>
      <c r="AK87" s="63" t="s">
        <v>341</v>
      </c>
      <c r="AL87" s="9" t="s">
        <v>341</v>
      </c>
      <c r="AM87" s="15">
        <v>0</v>
      </c>
    </row>
    <row r="88" spans="1:39" ht="12.75" customHeight="1">
      <c r="A88" s="13">
        <v>65</v>
      </c>
      <c r="B88" s="117" t="s">
        <v>278</v>
      </c>
      <c r="C88" s="53" t="s">
        <v>271</v>
      </c>
      <c r="E88" s="39"/>
      <c r="F88" s="50">
        <v>3</v>
      </c>
      <c r="G88" s="50" t="s">
        <v>143</v>
      </c>
      <c r="H88" s="50" t="s">
        <v>341</v>
      </c>
      <c r="I88" s="29">
        <v>627.3062847099435</v>
      </c>
      <c r="L88" s="21">
        <v>0</v>
      </c>
      <c r="M88" s="106"/>
      <c r="O88" s="15">
        <v>0</v>
      </c>
      <c r="P88" s="105">
        <v>24</v>
      </c>
      <c r="R88" s="21">
        <v>212.15045212266682</v>
      </c>
      <c r="S88" s="63">
        <v>64</v>
      </c>
      <c r="T88" s="9" t="s">
        <v>341</v>
      </c>
      <c r="U88" s="15">
        <v>142.95495194747673</v>
      </c>
      <c r="V88" s="105" t="s">
        <v>341</v>
      </c>
      <c r="W88" s="20">
        <v>1</v>
      </c>
      <c r="X88" s="21">
        <v>0</v>
      </c>
      <c r="Y88" s="63" t="s">
        <v>341</v>
      </c>
      <c r="Z88" s="9" t="s">
        <v>341</v>
      </c>
      <c r="AA88" s="15">
        <v>0</v>
      </c>
      <c r="AB88" s="23" t="s">
        <v>341</v>
      </c>
      <c r="AC88" s="20">
        <v>1</v>
      </c>
      <c r="AD88" s="21">
        <v>0</v>
      </c>
      <c r="AE88" s="63" t="s">
        <v>341</v>
      </c>
      <c r="AF88" s="9">
        <v>1</v>
      </c>
      <c r="AG88" s="15">
        <v>0</v>
      </c>
      <c r="AH88" s="23">
        <v>39</v>
      </c>
      <c r="AI88" s="20">
        <v>1</v>
      </c>
      <c r="AJ88" s="61">
        <v>242.32915279646932</v>
      </c>
      <c r="AK88" s="63" t="s">
        <v>341</v>
      </c>
      <c r="AL88" s="9">
        <v>1</v>
      </c>
      <c r="AM88" s="15">
        <v>0</v>
      </c>
    </row>
    <row r="89" spans="1:39" ht="12.75" customHeight="1">
      <c r="A89" s="13">
        <v>66</v>
      </c>
      <c r="B89" s="117" t="s">
        <v>126</v>
      </c>
      <c r="C89" s="53" t="s">
        <v>125</v>
      </c>
      <c r="D89" s="33">
        <v>3</v>
      </c>
      <c r="E89" s="39" t="s">
        <v>87</v>
      </c>
      <c r="F89" s="50">
        <v>2</v>
      </c>
      <c r="G89" s="50" t="s">
        <v>144</v>
      </c>
      <c r="H89" s="50" t="s">
        <v>3</v>
      </c>
      <c r="I89" s="29">
        <v>612.314432417182</v>
      </c>
      <c r="K89" s="20" t="s">
        <v>341</v>
      </c>
      <c r="L89" s="21">
        <v>0</v>
      </c>
      <c r="M89" s="106">
        <v>29</v>
      </c>
      <c r="N89" s="9" t="s">
        <v>341</v>
      </c>
      <c r="O89" s="15">
        <v>182.6700464513192</v>
      </c>
      <c r="P89" s="105" t="s">
        <v>341</v>
      </c>
      <c r="Q89" s="20">
        <v>1</v>
      </c>
      <c r="R89" s="21">
        <v>0</v>
      </c>
      <c r="S89" s="106"/>
      <c r="T89" s="9" t="s">
        <v>341</v>
      </c>
      <c r="U89" s="15">
        <v>0</v>
      </c>
      <c r="V89" s="23">
        <v>25</v>
      </c>
      <c r="W89" s="20" t="s">
        <v>341</v>
      </c>
      <c r="X89" s="21">
        <v>182.00378814961059</v>
      </c>
      <c r="Y89" s="63" t="s">
        <v>341</v>
      </c>
      <c r="Z89" s="9">
        <v>1</v>
      </c>
      <c r="AA89" s="15">
        <v>0</v>
      </c>
      <c r="AB89" s="23" t="s">
        <v>341</v>
      </c>
      <c r="AC89" s="20">
        <v>1</v>
      </c>
      <c r="AD89" s="21">
        <v>0</v>
      </c>
      <c r="AE89" s="63" t="s">
        <v>341</v>
      </c>
      <c r="AF89" s="9">
        <v>1</v>
      </c>
      <c r="AG89" s="15">
        <v>0</v>
      </c>
      <c r="AH89" s="23" t="s">
        <v>341</v>
      </c>
      <c r="AI89" s="20">
        <v>1</v>
      </c>
      <c r="AJ89" s="61">
        <v>0</v>
      </c>
      <c r="AK89" s="63">
        <v>27</v>
      </c>
      <c r="AL89" s="9" t="s">
        <v>341</v>
      </c>
      <c r="AM89" s="15">
        <v>218.48276770114836</v>
      </c>
    </row>
    <row r="90" spans="2:39" ht="12.75" customHeight="1">
      <c r="B90" s="117"/>
      <c r="C90" s="119"/>
      <c r="E90" s="39"/>
      <c r="F90" s="50"/>
      <c r="G90" s="50"/>
      <c r="H90" s="50"/>
      <c r="I90" s="29"/>
      <c r="K90" s="20" t="s">
        <v>341</v>
      </c>
      <c r="L90" s="21"/>
      <c r="M90" s="106"/>
      <c r="N90" s="9" t="s">
        <v>341</v>
      </c>
      <c r="O90" s="15"/>
      <c r="Q90" s="20">
        <v>1</v>
      </c>
      <c r="R90" s="21"/>
      <c r="S90" s="106"/>
      <c r="T90" s="9" t="s">
        <v>341</v>
      </c>
      <c r="U90" s="15"/>
      <c r="V90" s="105"/>
      <c r="W90" s="20">
        <v>1</v>
      </c>
      <c r="X90" s="21"/>
      <c r="Y90" s="63"/>
      <c r="Z90" s="9" t="s">
        <v>341</v>
      </c>
      <c r="AA90" s="15"/>
      <c r="AC90" s="20">
        <v>1</v>
      </c>
      <c r="AD90" s="21"/>
      <c r="AE90" s="63"/>
      <c r="AF90" s="9">
        <v>1</v>
      </c>
      <c r="AG90" s="15"/>
      <c r="AI90" s="20">
        <v>1</v>
      </c>
      <c r="AJ90" s="61"/>
      <c r="AK90" s="63"/>
      <c r="AL90" s="9">
        <v>1</v>
      </c>
      <c r="AM90" s="15"/>
    </row>
    <row r="91" spans="1:39" ht="12.75" customHeight="1">
      <c r="A91" s="13">
        <v>68</v>
      </c>
      <c r="B91" s="117" t="s">
        <v>272</v>
      </c>
      <c r="C91" s="53" t="s">
        <v>10</v>
      </c>
      <c r="D91" s="33">
        <v>2</v>
      </c>
      <c r="E91" s="39" t="s">
        <v>89</v>
      </c>
      <c r="F91" s="50">
        <v>1</v>
      </c>
      <c r="G91" s="50" t="s">
        <v>143</v>
      </c>
      <c r="H91" s="50" t="s">
        <v>3</v>
      </c>
      <c r="I91" s="29">
        <v>594.5900927345873</v>
      </c>
      <c r="K91" s="20" t="s">
        <v>341</v>
      </c>
      <c r="L91" s="21">
        <v>0</v>
      </c>
      <c r="M91" s="106"/>
      <c r="N91" s="9" t="s">
        <v>341</v>
      </c>
      <c r="O91" s="15">
        <v>0</v>
      </c>
      <c r="P91" s="105">
        <v>26</v>
      </c>
      <c r="Q91" s="20" t="s">
        <v>341</v>
      </c>
      <c r="R91" s="21">
        <v>177.3883458634548</v>
      </c>
      <c r="S91" s="106"/>
      <c r="T91" s="9" t="s">
        <v>341</v>
      </c>
      <c r="U91" s="15">
        <v>0</v>
      </c>
      <c r="V91" s="105" t="s">
        <v>341</v>
      </c>
      <c r="W91" s="20">
        <v>1</v>
      </c>
      <c r="X91" s="21">
        <v>0</v>
      </c>
      <c r="Y91" s="63" t="s">
        <v>341</v>
      </c>
      <c r="Z91" s="9">
        <v>1</v>
      </c>
      <c r="AA91" s="15">
        <v>0</v>
      </c>
      <c r="AB91" s="23">
        <v>45</v>
      </c>
      <c r="AC91" s="20" t="s">
        <v>341</v>
      </c>
      <c r="AD91" s="21">
        <v>388.8879329313903</v>
      </c>
      <c r="AE91" s="63" t="s">
        <v>341</v>
      </c>
      <c r="AF91" s="9" t="s">
        <v>341</v>
      </c>
      <c r="AG91" s="15">
        <v>0</v>
      </c>
      <c r="AH91" s="23" t="s">
        <v>341</v>
      </c>
      <c r="AI91" s="20" t="s">
        <v>341</v>
      </c>
      <c r="AJ91" s="61">
        <v>0</v>
      </c>
      <c r="AK91" s="63" t="s">
        <v>341</v>
      </c>
      <c r="AL91" s="9">
        <v>1</v>
      </c>
      <c r="AM91" s="15">
        <v>0</v>
      </c>
    </row>
    <row r="92" spans="1:39" ht="12.75" customHeight="1">
      <c r="A92" s="13">
        <v>69</v>
      </c>
      <c r="B92" s="117" t="s">
        <v>291</v>
      </c>
      <c r="C92" s="53" t="s">
        <v>100</v>
      </c>
      <c r="D92" s="33">
        <v>1</v>
      </c>
      <c r="E92" s="39" t="s">
        <v>90</v>
      </c>
      <c r="F92" s="50">
        <v>2</v>
      </c>
      <c r="G92" s="50" t="s">
        <v>143</v>
      </c>
      <c r="H92" s="50" t="s">
        <v>3</v>
      </c>
      <c r="I92" s="29">
        <v>592.8795860571794</v>
      </c>
      <c r="K92" s="20" t="s">
        <v>341</v>
      </c>
      <c r="L92" s="21">
        <v>0</v>
      </c>
      <c r="M92" s="106"/>
      <c r="N92" s="9" t="s">
        <v>341</v>
      </c>
      <c r="O92" s="15">
        <v>0</v>
      </c>
      <c r="P92" s="105" t="s">
        <v>341</v>
      </c>
      <c r="Q92" s="20">
        <v>1</v>
      </c>
      <c r="R92" s="21">
        <v>0</v>
      </c>
      <c r="S92" s="106"/>
      <c r="T92" s="9" t="s">
        <v>341</v>
      </c>
      <c r="U92" s="15">
        <v>0</v>
      </c>
      <c r="V92" s="105" t="s">
        <v>341</v>
      </c>
      <c r="W92" s="20" t="s">
        <v>341</v>
      </c>
      <c r="X92" s="21">
        <v>0</v>
      </c>
      <c r="Y92" s="63">
        <v>33</v>
      </c>
      <c r="Z92" s="9">
        <v>1</v>
      </c>
      <c r="AA92" s="15">
        <v>564.6472248163614</v>
      </c>
      <c r="AB92" s="23" t="s">
        <v>341</v>
      </c>
      <c r="AC92" s="20">
        <v>1</v>
      </c>
      <c r="AD92" s="21">
        <v>0</v>
      </c>
      <c r="AE92" s="63" t="s">
        <v>341</v>
      </c>
      <c r="AF92" s="9">
        <v>1</v>
      </c>
      <c r="AG92" s="15">
        <v>0</v>
      </c>
      <c r="AH92" s="23" t="s">
        <v>341</v>
      </c>
      <c r="AI92" s="20">
        <v>1</v>
      </c>
      <c r="AJ92" s="61">
        <v>0</v>
      </c>
      <c r="AK92" s="63" t="s">
        <v>341</v>
      </c>
      <c r="AL92" s="9" t="s">
        <v>341</v>
      </c>
      <c r="AM92" s="15">
        <v>0</v>
      </c>
    </row>
    <row r="93" spans="1:39" ht="12.75" customHeight="1">
      <c r="A93" s="13">
        <v>70</v>
      </c>
      <c r="B93" s="117" t="s">
        <v>329</v>
      </c>
      <c r="C93" s="53" t="s">
        <v>38</v>
      </c>
      <c r="D93" s="33">
        <v>2</v>
      </c>
      <c r="E93" s="39" t="s">
        <v>27</v>
      </c>
      <c r="F93" s="50">
        <v>1</v>
      </c>
      <c r="G93" s="50" t="s">
        <v>143</v>
      </c>
      <c r="H93" s="50" t="s">
        <v>3</v>
      </c>
      <c r="I93" s="29">
        <v>581.8916440169306</v>
      </c>
      <c r="K93" s="20" t="s">
        <v>341</v>
      </c>
      <c r="L93" s="21">
        <v>0</v>
      </c>
      <c r="M93" s="106"/>
      <c r="N93" s="9" t="s">
        <v>341</v>
      </c>
      <c r="O93" s="15">
        <v>0</v>
      </c>
      <c r="P93" s="105" t="s">
        <v>341</v>
      </c>
      <c r="Q93" s="20" t="s">
        <v>341</v>
      </c>
      <c r="R93" s="21">
        <v>0</v>
      </c>
      <c r="S93" s="106"/>
      <c r="T93" s="9" t="s">
        <v>341</v>
      </c>
      <c r="U93" s="15">
        <v>0</v>
      </c>
      <c r="V93" s="105" t="s">
        <v>341</v>
      </c>
      <c r="W93" s="20">
        <v>1</v>
      </c>
      <c r="X93" s="21">
        <v>0</v>
      </c>
      <c r="Y93" s="63" t="s">
        <v>341</v>
      </c>
      <c r="Z93" s="9">
        <v>1</v>
      </c>
      <c r="AA93" s="15">
        <v>0</v>
      </c>
      <c r="AB93" s="23" t="s">
        <v>341</v>
      </c>
      <c r="AC93" s="20" t="s">
        <v>341</v>
      </c>
      <c r="AD93" s="21">
        <v>0</v>
      </c>
      <c r="AE93" s="63">
        <v>28</v>
      </c>
      <c r="AF93" s="9" t="s">
        <v>341</v>
      </c>
      <c r="AG93" s="15">
        <v>101</v>
      </c>
      <c r="AH93" s="23">
        <v>24</v>
      </c>
      <c r="AI93" s="20" t="s">
        <v>341</v>
      </c>
      <c r="AJ93" s="61">
        <v>453.18251811136247</v>
      </c>
      <c r="AK93" s="63" t="s">
        <v>341</v>
      </c>
      <c r="AL93" s="9">
        <v>1</v>
      </c>
      <c r="AM93" s="15">
        <v>0</v>
      </c>
    </row>
    <row r="94" spans="1:39" ht="12.75" customHeight="1">
      <c r="A94" s="13">
        <v>71</v>
      </c>
      <c r="B94" s="117" t="s">
        <v>284</v>
      </c>
      <c r="C94" s="53" t="s">
        <v>94</v>
      </c>
      <c r="D94" s="33">
        <v>1</v>
      </c>
      <c r="E94" s="39" t="s">
        <v>21</v>
      </c>
      <c r="F94" s="50">
        <v>2</v>
      </c>
      <c r="G94" s="50" t="s">
        <v>143</v>
      </c>
      <c r="H94" s="50" t="s">
        <v>3</v>
      </c>
      <c r="I94" s="29">
        <v>575.8630535289466</v>
      </c>
      <c r="K94" s="20" t="s">
        <v>341</v>
      </c>
      <c r="L94" s="21">
        <v>0</v>
      </c>
      <c r="M94" s="106"/>
      <c r="N94" s="9" t="s">
        <v>341</v>
      </c>
      <c r="O94" s="15">
        <v>0</v>
      </c>
      <c r="P94" s="105" t="s">
        <v>341</v>
      </c>
      <c r="Q94" s="20">
        <v>1</v>
      </c>
      <c r="R94" s="21">
        <v>0</v>
      </c>
      <c r="S94" s="106"/>
      <c r="T94" s="9" t="s">
        <v>341</v>
      </c>
      <c r="U94" s="15">
        <v>0</v>
      </c>
      <c r="V94" s="105" t="s">
        <v>341</v>
      </c>
      <c r="W94" s="20" t="s">
        <v>341</v>
      </c>
      <c r="X94" s="21">
        <v>0</v>
      </c>
      <c r="Y94" s="63">
        <v>34</v>
      </c>
      <c r="Z94" s="9">
        <v>1</v>
      </c>
      <c r="AA94" s="15">
        <v>548.4410033609015</v>
      </c>
      <c r="AB94" s="23" t="s">
        <v>341</v>
      </c>
      <c r="AC94" s="20">
        <v>1</v>
      </c>
      <c r="AD94" s="21">
        <v>0</v>
      </c>
      <c r="AE94" s="63" t="s">
        <v>341</v>
      </c>
      <c r="AF94" s="9">
        <v>1</v>
      </c>
      <c r="AG94" s="15">
        <v>0</v>
      </c>
      <c r="AH94" s="23" t="s">
        <v>341</v>
      </c>
      <c r="AI94" s="20">
        <v>1</v>
      </c>
      <c r="AJ94" s="61">
        <v>0</v>
      </c>
      <c r="AK94" s="63" t="s">
        <v>341</v>
      </c>
      <c r="AL94" s="9" t="s">
        <v>341</v>
      </c>
      <c r="AM94" s="15">
        <v>0</v>
      </c>
    </row>
    <row r="95" spans="1:39" ht="12.75" customHeight="1">
      <c r="A95" s="13" t="s">
        <v>3</v>
      </c>
      <c r="B95" s="117" t="s">
        <v>250</v>
      </c>
      <c r="C95" s="53" t="s">
        <v>380</v>
      </c>
      <c r="E95" s="39"/>
      <c r="F95" s="50">
        <v>3</v>
      </c>
      <c r="G95" s="50" t="s">
        <v>143</v>
      </c>
      <c r="H95" s="50" t="s">
        <v>341</v>
      </c>
      <c r="I95" s="29">
        <v>553.0023855029204</v>
      </c>
      <c r="J95" s="105">
        <v>11</v>
      </c>
      <c r="L95" s="21">
        <v>526.66893857421</v>
      </c>
      <c r="M95" s="106"/>
      <c r="O95" s="15">
        <v>0</v>
      </c>
      <c r="P95" s="105" t="s">
        <v>341</v>
      </c>
      <c r="R95" s="21">
        <v>0</v>
      </c>
      <c r="S95" s="106"/>
      <c r="T95" s="9" t="s">
        <v>341</v>
      </c>
      <c r="U95" s="15">
        <v>0</v>
      </c>
      <c r="V95" s="105" t="s">
        <v>341</v>
      </c>
      <c r="W95" s="20">
        <v>1</v>
      </c>
      <c r="X95" s="21">
        <v>0</v>
      </c>
      <c r="Y95" s="63" t="s">
        <v>341</v>
      </c>
      <c r="Z95" s="9" t="s">
        <v>341</v>
      </c>
      <c r="AA95" s="15">
        <v>0</v>
      </c>
      <c r="AB95" s="23" t="s">
        <v>341</v>
      </c>
      <c r="AC95" s="20">
        <v>1</v>
      </c>
      <c r="AD95" s="21">
        <v>0</v>
      </c>
      <c r="AE95" s="63" t="s">
        <v>341</v>
      </c>
      <c r="AF95" s="9">
        <v>1</v>
      </c>
      <c r="AG95" s="15">
        <v>0</v>
      </c>
      <c r="AH95" s="23" t="s">
        <v>341</v>
      </c>
      <c r="AI95" s="20">
        <v>1</v>
      </c>
      <c r="AJ95" s="61">
        <v>0</v>
      </c>
      <c r="AK95" s="63" t="s">
        <v>341</v>
      </c>
      <c r="AL95" s="9">
        <v>1</v>
      </c>
      <c r="AM95" s="15">
        <v>0</v>
      </c>
    </row>
    <row r="96" spans="1:39" ht="12.75" customHeight="1">
      <c r="A96" s="13">
        <v>72</v>
      </c>
      <c r="B96" s="117"/>
      <c r="C96" s="53" t="s">
        <v>103</v>
      </c>
      <c r="D96" s="33">
        <v>1</v>
      </c>
      <c r="E96" s="39" t="s">
        <v>89</v>
      </c>
      <c r="F96" s="50">
        <v>1</v>
      </c>
      <c r="G96" s="50" t="s">
        <v>143</v>
      </c>
      <c r="H96" s="50" t="s">
        <v>3</v>
      </c>
      <c r="I96" s="29">
        <v>519.9089910701675</v>
      </c>
      <c r="K96" s="20" t="s">
        <v>341</v>
      </c>
      <c r="L96" s="21">
        <v>0</v>
      </c>
      <c r="M96" s="106"/>
      <c r="N96" s="9" t="s">
        <v>341</v>
      </c>
      <c r="O96" s="15">
        <v>0</v>
      </c>
      <c r="P96" s="105" t="s">
        <v>341</v>
      </c>
      <c r="Q96" s="20" t="s">
        <v>341</v>
      </c>
      <c r="R96" s="21">
        <v>0</v>
      </c>
      <c r="S96" s="106"/>
      <c r="T96" s="9" t="s">
        <v>341</v>
      </c>
      <c r="U96" s="15">
        <v>0</v>
      </c>
      <c r="V96" s="105" t="s">
        <v>341</v>
      </c>
      <c r="W96" s="20">
        <v>1</v>
      </c>
      <c r="X96" s="21">
        <v>0</v>
      </c>
      <c r="Y96" s="63" t="s">
        <v>341</v>
      </c>
      <c r="Z96" s="9">
        <v>1</v>
      </c>
      <c r="AA96" s="15">
        <v>0</v>
      </c>
      <c r="AB96" s="23">
        <v>37</v>
      </c>
      <c r="AC96" s="20" t="s">
        <v>341</v>
      </c>
      <c r="AD96" s="21">
        <v>495.15142006682623</v>
      </c>
      <c r="AE96" s="63" t="s">
        <v>341</v>
      </c>
      <c r="AF96" s="9" t="s">
        <v>341</v>
      </c>
      <c r="AG96" s="15">
        <v>0</v>
      </c>
      <c r="AH96" s="23" t="s">
        <v>341</v>
      </c>
      <c r="AI96" s="20" t="s">
        <v>341</v>
      </c>
      <c r="AJ96" s="61">
        <v>0</v>
      </c>
      <c r="AK96" s="63" t="s">
        <v>341</v>
      </c>
      <c r="AL96" s="9">
        <v>1</v>
      </c>
      <c r="AM96" s="15">
        <v>0</v>
      </c>
    </row>
    <row r="97" spans="1:39" ht="12.75" customHeight="1">
      <c r="A97" s="13">
        <v>73</v>
      </c>
      <c r="B97" s="117" t="s">
        <v>312</v>
      </c>
      <c r="C97" s="53" t="s">
        <v>56</v>
      </c>
      <c r="D97" s="33">
        <v>2</v>
      </c>
      <c r="E97" s="39" t="s">
        <v>21</v>
      </c>
      <c r="F97" s="50">
        <v>2</v>
      </c>
      <c r="G97" s="50" t="s">
        <v>143</v>
      </c>
      <c r="H97" s="50" t="s">
        <v>3</v>
      </c>
      <c r="I97" s="29">
        <v>516.2717295332282</v>
      </c>
      <c r="K97" s="20" t="s">
        <v>341</v>
      </c>
      <c r="L97" s="21">
        <v>0</v>
      </c>
      <c r="M97" s="106"/>
      <c r="N97" s="9" t="s">
        <v>341</v>
      </c>
      <c r="O97" s="15">
        <v>0</v>
      </c>
      <c r="P97" s="105" t="s">
        <v>341</v>
      </c>
      <c r="Q97" s="20">
        <v>1</v>
      </c>
      <c r="R97" s="21">
        <v>0</v>
      </c>
      <c r="S97" s="106"/>
      <c r="T97" s="9" t="s">
        <v>341</v>
      </c>
      <c r="U97" s="15">
        <v>0</v>
      </c>
      <c r="V97" s="105" t="s">
        <v>341</v>
      </c>
      <c r="W97" s="20" t="s">
        <v>341</v>
      </c>
      <c r="X97" s="21">
        <v>0</v>
      </c>
      <c r="Y97" s="63">
        <v>61</v>
      </c>
      <c r="Z97" s="9">
        <v>1</v>
      </c>
      <c r="AA97" s="15">
        <v>231.12735590026176</v>
      </c>
      <c r="AB97" s="23">
        <v>57</v>
      </c>
      <c r="AC97" s="20">
        <v>1</v>
      </c>
      <c r="AD97" s="21">
        <v>260.5600055599555</v>
      </c>
      <c r="AE97" s="63" t="s">
        <v>341</v>
      </c>
      <c r="AF97" s="9">
        <v>1</v>
      </c>
      <c r="AG97" s="15">
        <v>0</v>
      </c>
      <c r="AH97" s="23" t="s">
        <v>341</v>
      </c>
      <c r="AI97" s="20">
        <v>1</v>
      </c>
      <c r="AJ97" s="61">
        <v>0</v>
      </c>
      <c r="AK97" s="63" t="s">
        <v>341</v>
      </c>
      <c r="AL97" s="9" t="s">
        <v>341</v>
      </c>
      <c r="AM97" s="15">
        <v>0</v>
      </c>
    </row>
    <row r="98" spans="1:39" ht="12.75" customHeight="1">
      <c r="A98" s="13">
        <v>74</v>
      </c>
      <c r="B98" s="117" t="s">
        <v>279</v>
      </c>
      <c r="C98" s="53" t="s">
        <v>83</v>
      </c>
      <c r="D98" s="33">
        <v>3</v>
      </c>
      <c r="E98" s="39" t="s">
        <v>27</v>
      </c>
      <c r="F98" s="50">
        <v>1</v>
      </c>
      <c r="G98" s="50" t="s">
        <v>144</v>
      </c>
      <c r="H98" s="50" t="s">
        <v>3</v>
      </c>
      <c r="I98" s="29">
        <v>504.90912823673125</v>
      </c>
      <c r="K98" s="20" t="s">
        <v>341</v>
      </c>
      <c r="L98" s="21">
        <v>0</v>
      </c>
      <c r="M98" s="106"/>
      <c r="N98" s="9" t="s">
        <v>341</v>
      </c>
      <c r="O98" s="15">
        <v>0</v>
      </c>
      <c r="P98" s="105">
        <v>30</v>
      </c>
      <c r="Q98" s="20" t="s">
        <v>341</v>
      </c>
      <c r="R98" s="21">
        <v>115.24043911461035</v>
      </c>
      <c r="S98" s="106"/>
      <c r="T98" s="9" t="s">
        <v>341</v>
      </c>
      <c r="U98" s="15">
        <v>0</v>
      </c>
      <c r="V98" s="105" t="s">
        <v>341</v>
      </c>
      <c r="W98" s="20">
        <v>1</v>
      </c>
      <c r="X98" s="21">
        <v>0</v>
      </c>
      <c r="Y98" s="63" t="s">
        <v>341</v>
      </c>
      <c r="Z98" s="9">
        <v>1</v>
      </c>
      <c r="AA98" s="15">
        <v>0</v>
      </c>
      <c r="AB98" s="23">
        <v>64</v>
      </c>
      <c r="AC98" s="20" t="s">
        <v>341</v>
      </c>
      <c r="AD98" s="21">
        <v>197.67860767071113</v>
      </c>
      <c r="AE98" s="63">
        <v>24</v>
      </c>
      <c r="AF98" s="9" t="s">
        <v>341</v>
      </c>
      <c r="AG98" s="15">
        <v>167.946789630613</v>
      </c>
      <c r="AH98" s="23" t="s">
        <v>341</v>
      </c>
      <c r="AI98" s="20" t="s">
        <v>341</v>
      </c>
      <c r="AJ98" s="61">
        <v>0</v>
      </c>
      <c r="AK98" s="63" t="s">
        <v>341</v>
      </c>
      <c r="AL98" s="9">
        <v>1</v>
      </c>
      <c r="AM98" s="15">
        <v>0</v>
      </c>
    </row>
    <row r="99" spans="1:39" ht="12.75" customHeight="1">
      <c r="A99" s="13" t="s">
        <v>3</v>
      </c>
      <c r="B99" s="117" t="s">
        <v>251</v>
      </c>
      <c r="C99" s="53" t="s">
        <v>252</v>
      </c>
      <c r="E99" s="39"/>
      <c r="F99" s="50">
        <v>3</v>
      </c>
      <c r="G99" s="50" t="s">
        <v>143</v>
      </c>
      <c r="H99" s="50" t="s">
        <v>341</v>
      </c>
      <c r="I99" s="29">
        <v>503.40489933558325</v>
      </c>
      <c r="J99" s="105">
        <v>12</v>
      </c>
      <c r="L99" s="21">
        <v>479.4332374624602</v>
      </c>
      <c r="M99" s="106"/>
      <c r="O99" s="15">
        <v>0</v>
      </c>
      <c r="P99" s="105" t="s">
        <v>341</v>
      </c>
      <c r="R99" s="21">
        <v>0</v>
      </c>
      <c r="S99" s="106"/>
      <c r="T99" s="9" t="s">
        <v>341</v>
      </c>
      <c r="U99" s="15">
        <v>0</v>
      </c>
      <c r="V99" s="105" t="s">
        <v>341</v>
      </c>
      <c r="W99" s="20">
        <v>1</v>
      </c>
      <c r="X99" s="21">
        <v>0</v>
      </c>
      <c r="Y99" s="63" t="s">
        <v>341</v>
      </c>
      <c r="Z99" s="9" t="s">
        <v>341</v>
      </c>
      <c r="AA99" s="15">
        <v>0</v>
      </c>
      <c r="AB99" s="23" t="s">
        <v>341</v>
      </c>
      <c r="AC99" s="20">
        <v>1</v>
      </c>
      <c r="AD99" s="21">
        <v>0</v>
      </c>
      <c r="AE99" s="63" t="s">
        <v>341</v>
      </c>
      <c r="AF99" s="9">
        <v>1</v>
      </c>
      <c r="AG99" s="15">
        <v>0</v>
      </c>
      <c r="AH99" s="23" t="s">
        <v>341</v>
      </c>
      <c r="AI99" s="20">
        <v>1</v>
      </c>
      <c r="AJ99" s="61">
        <v>0</v>
      </c>
      <c r="AK99" s="63" t="s">
        <v>341</v>
      </c>
      <c r="AL99" s="9">
        <v>1</v>
      </c>
      <c r="AM99" s="15">
        <v>0</v>
      </c>
    </row>
    <row r="100" spans="1:39" ht="12.75" customHeight="1">
      <c r="A100" s="13">
        <v>75</v>
      </c>
      <c r="B100" s="117" t="s">
        <v>0</v>
      </c>
      <c r="C100" s="53" t="s">
        <v>97</v>
      </c>
      <c r="D100" s="33">
        <v>2</v>
      </c>
      <c r="E100" s="39" t="s">
        <v>137</v>
      </c>
      <c r="F100" s="50">
        <v>1</v>
      </c>
      <c r="G100" s="50" t="s">
        <v>144</v>
      </c>
      <c r="H100" s="50" t="s">
        <v>3</v>
      </c>
      <c r="I100" s="29">
        <v>490.68016556731874</v>
      </c>
      <c r="K100" s="20" t="s">
        <v>341</v>
      </c>
      <c r="L100" s="21">
        <v>0</v>
      </c>
      <c r="M100" s="106">
        <v>19</v>
      </c>
      <c r="N100" s="9">
        <v>1</v>
      </c>
      <c r="O100" s="15">
        <v>366.31444339744644</v>
      </c>
      <c r="P100" s="105">
        <v>31</v>
      </c>
      <c r="Q100" s="20" t="s">
        <v>341</v>
      </c>
      <c r="R100" s="21">
        <v>101</v>
      </c>
      <c r="S100" s="106"/>
      <c r="T100" s="9" t="s">
        <v>341</v>
      </c>
      <c r="U100" s="15">
        <v>0</v>
      </c>
      <c r="V100" s="105" t="s">
        <v>341</v>
      </c>
      <c r="W100" s="20">
        <v>1</v>
      </c>
      <c r="X100" s="21">
        <v>0</v>
      </c>
      <c r="Y100" s="63" t="s">
        <v>341</v>
      </c>
      <c r="Z100" s="9">
        <v>1</v>
      </c>
      <c r="AA100" s="15">
        <v>0</v>
      </c>
      <c r="AB100" s="23" t="s">
        <v>341</v>
      </c>
      <c r="AC100" s="20" t="s">
        <v>341</v>
      </c>
      <c r="AD100" s="21">
        <v>0</v>
      </c>
      <c r="AE100" s="63" t="s">
        <v>341</v>
      </c>
      <c r="AF100" s="9" t="s">
        <v>341</v>
      </c>
      <c r="AG100" s="15">
        <v>0</v>
      </c>
      <c r="AH100" s="23" t="s">
        <v>341</v>
      </c>
      <c r="AI100" s="20" t="s">
        <v>341</v>
      </c>
      <c r="AJ100" s="61">
        <v>0</v>
      </c>
      <c r="AK100" s="63" t="s">
        <v>341</v>
      </c>
      <c r="AL100" s="9">
        <v>1</v>
      </c>
      <c r="AM100" s="15">
        <v>0</v>
      </c>
    </row>
    <row r="101" spans="1:39" ht="12.75" customHeight="1">
      <c r="A101" s="13">
        <v>76</v>
      </c>
      <c r="B101" s="117" t="s">
        <v>8</v>
      </c>
      <c r="C101" s="60" t="s">
        <v>215</v>
      </c>
      <c r="D101" s="33">
        <v>3</v>
      </c>
      <c r="E101" s="39" t="s">
        <v>87</v>
      </c>
      <c r="F101" s="50">
        <v>2</v>
      </c>
      <c r="G101" s="50" t="s">
        <v>143</v>
      </c>
      <c r="H101" s="50" t="s">
        <v>3</v>
      </c>
      <c r="I101" s="29">
        <v>481.50891045720437</v>
      </c>
      <c r="K101" s="20" t="s">
        <v>341</v>
      </c>
      <c r="L101" s="21">
        <v>0</v>
      </c>
      <c r="M101" s="106">
        <v>34</v>
      </c>
      <c r="N101" s="9" t="s">
        <v>341</v>
      </c>
      <c r="O101" s="15">
        <v>113.58912730802035</v>
      </c>
      <c r="P101" s="105" t="s">
        <v>341</v>
      </c>
      <c r="Q101" s="20">
        <v>1</v>
      </c>
      <c r="R101" s="21">
        <v>0</v>
      </c>
      <c r="S101" s="106"/>
      <c r="T101" s="9" t="s">
        <v>341</v>
      </c>
      <c r="U101" s="15">
        <v>0</v>
      </c>
      <c r="V101" s="23">
        <v>24</v>
      </c>
      <c r="W101" s="20" t="s">
        <v>341</v>
      </c>
      <c r="X101" s="21">
        <v>201.50543180608534</v>
      </c>
      <c r="Y101" s="63" t="s">
        <v>341</v>
      </c>
      <c r="Z101" s="9">
        <v>1</v>
      </c>
      <c r="AA101" s="15">
        <v>0</v>
      </c>
      <c r="AB101" s="23" t="s">
        <v>341</v>
      </c>
      <c r="AC101" s="20">
        <v>1</v>
      </c>
      <c r="AD101" s="21">
        <v>0</v>
      </c>
      <c r="AE101" s="63" t="s">
        <v>341</v>
      </c>
      <c r="AF101" s="9">
        <v>1</v>
      </c>
      <c r="AG101" s="15">
        <v>0</v>
      </c>
      <c r="AH101" s="23" t="s">
        <v>341</v>
      </c>
      <c r="AI101" s="20">
        <v>1</v>
      </c>
      <c r="AJ101" s="61">
        <v>0</v>
      </c>
      <c r="AK101" s="63">
        <v>31</v>
      </c>
      <c r="AL101" s="9" t="s">
        <v>341</v>
      </c>
      <c r="AM101" s="15">
        <v>143.48535560704136</v>
      </c>
    </row>
    <row r="102" spans="1:39" ht="12.75" customHeight="1">
      <c r="A102" s="13">
        <v>77</v>
      </c>
      <c r="B102" s="117" t="s">
        <v>310</v>
      </c>
      <c r="C102" s="53" t="s">
        <v>16</v>
      </c>
      <c r="D102" s="33">
        <v>2</v>
      </c>
      <c r="E102" s="39" t="s">
        <v>137</v>
      </c>
      <c r="F102" s="50">
        <v>1</v>
      </c>
      <c r="G102" s="50" t="s">
        <v>143</v>
      </c>
      <c r="H102" s="50" t="s">
        <v>3</v>
      </c>
      <c r="I102" s="29">
        <v>468.1282836959016</v>
      </c>
      <c r="K102" s="20" t="s">
        <v>341</v>
      </c>
      <c r="L102" s="21">
        <v>0</v>
      </c>
      <c r="M102" s="106"/>
      <c r="N102" s="9" t="s">
        <v>341</v>
      </c>
      <c r="O102" s="15">
        <v>0</v>
      </c>
      <c r="P102" s="105" t="s">
        <v>341</v>
      </c>
      <c r="Q102" s="20" t="s">
        <v>341</v>
      </c>
      <c r="R102" s="21">
        <v>0</v>
      </c>
      <c r="S102" s="63">
        <v>55</v>
      </c>
      <c r="T102" s="9">
        <v>1</v>
      </c>
      <c r="U102" s="15">
        <v>225.22655755953053</v>
      </c>
      <c r="V102" s="105" t="s">
        <v>341</v>
      </c>
      <c r="W102" s="20">
        <v>1</v>
      </c>
      <c r="X102" s="21">
        <v>0</v>
      </c>
      <c r="Y102" s="63" t="s">
        <v>341</v>
      </c>
      <c r="Z102" s="9">
        <v>1</v>
      </c>
      <c r="AA102" s="15">
        <v>0</v>
      </c>
      <c r="AB102" s="23" t="s">
        <v>341</v>
      </c>
      <c r="AC102" s="20" t="s">
        <v>341</v>
      </c>
      <c r="AD102" s="21">
        <v>0</v>
      </c>
      <c r="AE102" s="63" t="s">
        <v>341</v>
      </c>
      <c r="AF102" s="9" t="s">
        <v>341</v>
      </c>
      <c r="AG102" s="15">
        <v>0</v>
      </c>
      <c r="AH102" s="23">
        <v>41</v>
      </c>
      <c r="AI102" s="20" t="s">
        <v>341</v>
      </c>
      <c r="AJ102" s="61">
        <v>220.6099031032329</v>
      </c>
      <c r="AK102" s="63" t="s">
        <v>341</v>
      </c>
      <c r="AL102" s="9">
        <v>1</v>
      </c>
      <c r="AM102" s="15">
        <v>0</v>
      </c>
    </row>
    <row r="103" spans="1:39" ht="12.75" customHeight="1">
      <c r="A103" s="13" t="s">
        <v>3</v>
      </c>
      <c r="B103" s="117" t="s">
        <v>253</v>
      </c>
      <c r="C103" s="53" t="s">
        <v>254</v>
      </c>
      <c r="D103" s="33">
        <v>1</v>
      </c>
      <c r="E103" s="39"/>
      <c r="F103" s="50">
        <v>3</v>
      </c>
      <c r="G103" s="50" t="s">
        <v>143</v>
      </c>
      <c r="H103" s="50" t="s">
        <v>341</v>
      </c>
      <c r="I103" s="29">
        <v>457.77963487036743</v>
      </c>
      <c r="J103" s="105">
        <v>13</v>
      </c>
      <c r="L103" s="21">
        <v>435.9806046384452</v>
      </c>
      <c r="M103" s="106"/>
      <c r="O103" s="15">
        <v>0</v>
      </c>
      <c r="P103" s="105" t="s">
        <v>341</v>
      </c>
      <c r="R103" s="21">
        <v>0</v>
      </c>
      <c r="S103" s="106"/>
      <c r="T103" s="9" t="s">
        <v>341</v>
      </c>
      <c r="U103" s="15">
        <v>0</v>
      </c>
      <c r="V103" s="105" t="s">
        <v>341</v>
      </c>
      <c r="W103" s="20">
        <v>1</v>
      </c>
      <c r="X103" s="21">
        <v>0</v>
      </c>
      <c r="Y103" s="63" t="s">
        <v>341</v>
      </c>
      <c r="Z103" s="9" t="s">
        <v>341</v>
      </c>
      <c r="AA103" s="15">
        <v>0</v>
      </c>
      <c r="AB103" s="23" t="s">
        <v>341</v>
      </c>
      <c r="AC103" s="20">
        <v>1</v>
      </c>
      <c r="AD103" s="21">
        <v>0</v>
      </c>
      <c r="AE103" s="63" t="s">
        <v>341</v>
      </c>
      <c r="AF103" s="9">
        <v>1</v>
      </c>
      <c r="AG103" s="15">
        <v>0</v>
      </c>
      <c r="AH103" s="23" t="s">
        <v>341</v>
      </c>
      <c r="AI103" s="20">
        <v>1</v>
      </c>
      <c r="AJ103" s="61">
        <v>0</v>
      </c>
      <c r="AK103" s="63" t="s">
        <v>341</v>
      </c>
      <c r="AL103" s="9">
        <v>1</v>
      </c>
      <c r="AM103" s="15">
        <v>0</v>
      </c>
    </row>
    <row r="104" spans="1:39" ht="12.75" customHeight="1">
      <c r="A104" s="13">
        <v>78</v>
      </c>
      <c r="B104" s="117" t="s">
        <v>212</v>
      </c>
      <c r="C104" s="53" t="s">
        <v>211</v>
      </c>
      <c r="D104" s="33">
        <v>3</v>
      </c>
      <c r="E104" s="39" t="s">
        <v>87</v>
      </c>
      <c r="F104" s="50">
        <v>2</v>
      </c>
      <c r="G104" s="50" t="s">
        <v>143</v>
      </c>
      <c r="H104" s="50" t="s">
        <v>141</v>
      </c>
      <c r="I104" s="29">
        <v>425.5616291121437</v>
      </c>
      <c r="K104" s="20" t="s">
        <v>341</v>
      </c>
      <c r="L104" s="21">
        <v>0</v>
      </c>
      <c r="M104" s="106">
        <v>30</v>
      </c>
      <c r="N104" s="9" t="s">
        <v>341</v>
      </c>
      <c r="O104" s="15">
        <v>167.946789630613</v>
      </c>
      <c r="P104" s="105" t="s">
        <v>341</v>
      </c>
      <c r="Q104" s="20">
        <v>1</v>
      </c>
      <c r="R104" s="21">
        <v>0</v>
      </c>
      <c r="S104" s="106"/>
      <c r="T104" s="9" t="s">
        <v>341</v>
      </c>
      <c r="U104" s="15">
        <v>0</v>
      </c>
      <c r="V104" s="23">
        <v>29</v>
      </c>
      <c r="W104" s="20" t="s">
        <v>341</v>
      </c>
      <c r="X104" s="21">
        <v>111.10000000000001</v>
      </c>
      <c r="Y104" s="63" t="s">
        <v>341</v>
      </c>
      <c r="Z104" s="9">
        <v>1</v>
      </c>
      <c r="AA104" s="15">
        <v>0</v>
      </c>
      <c r="AB104" s="23" t="s">
        <v>341</v>
      </c>
      <c r="AC104" s="20">
        <v>1</v>
      </c>
      <c r="AD104" s="21">
        <v>0</v>
      </c>
      <c r="AE104" s="63" t="s">
        <v>341</v>
      </c>
      <c r="AF104" s="9">
        <v>1</v>
      </c>
      <c r="AG104" s="15">
        <v>0</v>
      </c>
      <c r="AH104" s="23" t="s">
        <v>341</v>
      </c>
      <c r="AI104" s="20">
        <v>1</v>
      </c>
      <c r="AJ104" s="61">
        <v>0</v>
      </c>
      <c r="AK104" s="63">
        <v>32</v>
      </c>
      <c r="AL104" s="9" t="s">
        <v>341</v>
      </c>
      <c r="AM104" s="15">
        <v>126.25</v>
      </c>
    </row>
    <row r="105" spans="1:39" ht="12.75" customHeight="1">
      <c r="A105" s="13" t="s">
        <v>3</v>
      </c>
      <c r="B105" s="117" t="s">
        <v>374</v>
      </c>
      <c r="C105" s="119" t="s">
        <v>368</v>
      </c>
      <c r="D105" s="33">
        <v>1</v>
      </c>
      <c r="E105" s="39"/>
      <c r="F105" s="50">
        <v>3</v>
      </c>
      <c r="G105" s="50" t="s">
        <v>143</v>
      </c>
      <c r="H105" s="50" t="s">
        <v>341</v>
      </c>
      <c r="I105" s="29">
        <v>422.1314954471803</v>
      </c>
      <c r="K105" s="20" t="s">
        <v>341</v>
      </c>
      <c r="L105" s="21">
        <v>0</v>
      </c>
      <c r="M105" s="106"/>
      <c r="N105" s="9" t="s">
        <v>341</v>
      </c>
      <c r="O105" s="15">
        <v>0</v>
      </c>
      <c r="P105" s="105" t="s">
        <v>341</v>
      </c>
      <c r="Q105" s="20">
        <v>1</v>
      </c>
      <c r="R105" s="21">
        <v>0</v>
      </c>
      <c r="S105" s="106"/>
      <c r="T105" s="9" t="s">
        <v>341</v>
      </c>
      <c r="U105" s="15">
        <v>0</v>
      </c>
      <c r="V105" s="105" t="s">
        <v>341</v>
      </c>
      <c r="W105" s="20">
        <v>1</v>
      </c>
      <c r="X105" s="21">
        <v>0</v>
      </c>
      <c r="Y105" s="63"/>
      <c r="Z105" s="9" t="s">
        <v>341</v>
      </c>
      <c r="AA105" s="15">
        <v>0</v>
      </c>
      <c r="AB105" s="23" t="s">
        <v>341</v>
      </c>
      <c r="AC105" s="20">
        <v>1</v>
      </c>
      <c r="AD105" s="21">
        <v>0</v>
      </c>
      <c r="AE105" s="63" t="s">
        <v>341</v>
      </c>
      <c r="AF105" s="9">
        <v>1</v>
      </c>
      <c r="AG105" s="15">
        <v>0</v>
      </c>
      <c r="AH105" s="23">
        <v>27</v>
      </c>
      <c r="AI105" s="20">
        <v>1</v>
      </c>
      <c r="AJ105" s="61">
        <v>402.02999566398125</v>
      </c>
      <c r="AK105" s="63" t="s">
        <v>341</v>
      </c>
      <c r="AL105" s="9">
        <v>1</v>
      </c>
      <c r="AM105" s="15">
        <v>0</v>
      </c>
    </row>
    <row r="106" spans="1:39" ht="12.75" customHeight="1">
      <c r="A106" s="13" t="s">
        <v>3</v>
      </c>
      <c r="B106" s="117" t="s">
        <v>255</v>
      </c>
      <c r="C106" s="53" t="s">
        <v>256</v>
      </c>
      <c r="D106" s="33">
        <v>1</v>
      </c>
      <c r="E106" s="39"/>
      <c r="F106" s="50">
        <v>3</v>
      </c>
      <c r="G106" s="50" t="s">
        <v>143</v>
      </c>
      <c r="H106" s="50" t="s">
        <v>341</v>
      </c>
      <c r="I106" s="29">
        <v>415.53723794540366</v>
      </c>
      <c r="J106" s="105">
        <v>14</v>
      </c>
      <c r="L106" s="21">
        <v>395.74975042419396</v>
      </c>
      <c r="M106" s="106"/>
      <c r="O106" s="15">
        <v>0</v>
      </c>
      <c r="P106" s="105" t="s">
        <v>341</v>
      </c>
      <c r="R106" s="21">
        <v>0</v>
      </c>
      <c r="S106" s="106"/>
      <c r="T106" s="9" t="s">
        <v>341</v>
      </c>
      <c r="U106" s="15">
        <v>0</v>
      </c>
      <c r="V106" s="105" t="s">
        <v>341</v>
      </c>
      <c r="W106" s="20">
        <v>1</v>
      </c>
      <c r="X106" s="21">
        <v>0</v>
      </c>
      <c r="Y106" s="63" t="s">
        <v>341</v>
      </c>
      <c r="Z106" s="9" t="s">
        <v>341</v>
      </c>
      <c r="AA106" s="15">
        <v>0</v>
      </c>
      <c r="AB106" s="23" t="s">
        <v>341</v>
      </c>
      <c r="AC106" s="20">
        <v>1</v>
      </c>
      <c r="AD106" s="21">
        <v>0</v>
      </c>
      <c r="AE106" s="63" t="s">
        <v>341</v>
      </c>
      <c r="AF106" s="9">
        <v>1</v>
      </c>
      <c r="AG106" s="15">
        <v>0</v>
      </c>
      <c r="AH106" s="23" t="s">
        <v>341</v>
      </c>
      <c r="AI106" s="20">
        <v>1</v>
      </c>
      <c r="AJ106" s="61">
        <v>0</v>
      </c>
      <c r="AK106" s="63" t="s">
        <v>341</v>
      </c>
      <c r="AL106" s="9">
        <v>1</v>
      </c>
      <c r="AM106" s="15">
        <v>0</v>
      </c>
    </row>
    <row r="107" spans="1:39" ht="12.75" customHeight="1">
      <c r="A107" s="13" t="s">
        <v>3</v>
      </c>
      <c r="B107" s="117" t="s">
        <v>350</v>
      </c>
      <c r="C107" s="119" t="s">
        <v>369</v>
      </c>
      <c r="D107" s="33">
        <v>1</v>
      </c>
      <c r="E107" s="39"/>
      <c r="F107" s="50">
        <v>3</v>
      </c>
      <c r="G107" s="50" t="s">
        <v>143</v>
      </c>
      <c r="H107" s="50" t="s">
        <v>341</v>
      </c>
      <c r="I107" s="29">
        <v>405.5475149047869</v>
      </c>
      <c r="K107" s="20" t="s">
        <v>341</v>
      </c>
      <c r="L107" s="21">
        <v>0</v>
      </c>
      <c r="M107" s="106"/>
      <c r="N107" s="9" t="s">
        <v>341</v>
      </c>
      <c r="O107" s="15">
        <v>0</v>
      </c>
      <c r="P107" s="105" t="s">
        <v>341</v>
      </c>
      <c r="Q107" s="20">
        <v>1</v>
      </c>
      <c r="R107" s="21">
        <v>0</v>
      </c>
      <c r="S107" s="106"/>
      <c r="T107" s="9" t="s">
        <v>341</v>
      </c>
      <c r="U107" s="15">
        <v>0</v>
      </c>
      <c r="V107" s="105" t="s">
        <v>341</v>
      </c>
      <c r="W107" s="20">
        <v>1</v>
      </c>
      <c r="X107" s="21">
        <v>0</v>
      </c>
      <c r="Y107" s="63"/>
      <c r="Z107" s="9" t="s">
        <v>341</v>
      </c>
      <c r="AA107" s="15">
        <v>0</v>
      </c>
      <c r="AB107" s="23" t="s">
        <v>341</v>
      </c>
      <c r="AC107" s="20">
        <v>1</v>
      </c>
      <c r="AD107" s="21">
        <v>0</v>
      </c>
      <c r="AE107" s="63" t="s">
        <v>341</v>
      </c>
      <c r="AF107" s="9">
        <v>1</v>
      </c>
      <c r="AG107" s="15">
        <v>0</v>
      </c>
      <c r="AH107" s="23">
        <v>28</v>
      </c>
      <c r="AI107" s="20">
        <v>1</v>
      </c>
      <c r="AJ107" s="61">
        <v>386.23572848074946</v>
      </c>
      <c r="AK107" s="63" t="s">
        <v>341</v>
      </c>
      <c r="AL107" s="9">
        <v>1</v>
      </c>
      <c r="AM107" s="15">
        <v>0</v>
      </c>
    </row>
    <row r="108" spans="1:39" ht="12.75" customHeight="1">
      <c r="A108" s="13" t="s">
        <v>3</v>
      </c>
      <c r="B108" s="117" t="s">
        <v>356</v>
      </c>
      <c r="C108" s="53" t="s">
        <v>360</v>
      </c>
      <c r="D108" s="33">
        <v>2</v>
      </c>
      <c r="E108" s="39"/>
      <c r="F108" s="50">
        <v>3</v>
      </c>
      <c r="G108" s="50" t="s">
        <v>143</v>
      </c>
      <c r="H108" s="50" t="s">
        <v>341</v>
      </c>
      <c r="I108" s="29">
        <v>385.8999797318863</v>
      </c>
      <c r="K108" s="20" t="s">
        <v>341</v>
      </c>
      <c r="L108" s="21">
        <v>0</v>
      </c>
      <c r="M108" s="106"/>
      <c r="N108" s="9" t="s">
        <v>341</v>
      </c>
      <c r="O108" s="15">
        <v>0</v>
      </c>
      <c r="P108" s="105" t="s">
        <v>341</v>
      </c>
      <c r="Q108" s="20">
        <v>1</v>
      </c>
      <c r="R108" s="21">
        <v>0</v>
      </c>
      <c r="S108" s="106"/>
      <c r="T108" s="9" t="s">
        <v>341</v>
      </c>
      <c r="U108" s="15">
        <v>0</v>
      </c>
      <c r="V108" s="105" t="s">
        <v>341</v>
      </c>
      <c r="W108" s="20">
        <v>1</v>
      </c>
      <c r="X108" s="21">
        <v>0</v>
      </c>
      <c r="Y108" s="63"/>
      <c r="Z108" s="9" t="s">
        <v>341</v>
      </c>
      <c r="AA108" s="15">
        <v>0</v>
      </c>
      <c r="AB108" s="23">
        <v>63</v>
      </c>
      <c r="AC108" s="20">
        <v>1</v>
      </c>
      <c r="AD108" s="21">
        <v>206.22788833359294</v>
      </c>
      <c r="AE108" s="63" t="s">
        <v>341</v>
      </c>
      <c r="AF108" s="9">
        <v>1</v>
      </c>
      <c r="AG108" s="15">
        <v>0</v>
      </c>
      <c r="AH108" s="23">
        <v>47</v>
      </c>
      <c r="AI108" s="20">
        <v>1</v>
      </c>
      <c r="AJ108" s="61">
        <v>161.29590188725115</v>
      </c>
      <c r="AK108" s="63" t="s">
        <v>341</v>
      </c>
      <c r="AL108" s="9">
        <v>1</v>
      </c>
      <c r="AM108" s="15">
        <v>0</v>
      </c>
    </row>
    <row r="109" spans="1:39" ht="12.75" customHeight="1">
      <c r="A109" s="13">
        <v>79</v>
      </c>
      <c r="B109" s="117" t="s">
        <v>323</v>
      </c>
      <c r="C109" s="53" t="s">
        <v>85</v>
      </c>
      <c r="D109" s="33">
        <v>1</v>
      </c>
      <c r="E109" s="39" t="s">
        <v>90</v>
      </c>
      <c r="F109" s="50">
        <v>2</v>
      </c>
      <c r="G109" s="50" t="s">
        <v>142</v>
      </c>
      <c r="H109" s="50" t="s">
        <v>3</v>
      </c>
      <c r="I109" s="29">
        <v>384.5561833813882</v>
      </c>
      <c r="K109" s="20" t="s">
        <v>341</v>
      </c>
      <c r="L109" s="21">
        <v>0</v>
      </c>
      <c r="M109" s="106"/>
      <c r="N109" s="9" t="s">
        <v>341</v>
      </c>
      <c r="O109" s="15">
        <v>0</v>
      </c>
      <c r="P109" s="105" t="s">
        <v>341</v>
      </c>
      <c r="Q109" s="20">
        <v>1</v>
      </c>
      <c r="R109" s="21">
        <v>0</v>
      </c>
      <c r="S109" s="106"/>
      <c r="T109" s="9" t="s">
        <v>341</v>
      </c>
      <c r="U109" s="15">
        <v>0</v>
      </c>
      <c r="V109" s="23">
        <v>17</v>
      </c>
      <c r="W109" s="20" t="s">
        <v>341</v>
      </c>
      <c r="X109" s="21">
        <v>366.2439841727507</v>
      </c>
      <c r="Y109" s="63" t="s">
        <v>341</v>
      </c>
      <c r="Z109" s="9">
        <v>1</v>
      </c>
      <c r="AA109" s="15">
        <v>0</v>
      </c>
      <c r="AB109" s="23" t="s">
        <v>341</v>
      </c>
      <c r="AC109" s="20">
        <v>1</v>
      </c>
      <c r="AD109" s="21">
        <v>0</v>
      </c>
      <c r="AE109" s="63" t="s">
        <v>341</v>
      </c>
      <c r="AF109" s="9">
        <v>1</v>
      </c>
      <c r="AG109" s="15">
        <v>0</v>
      </c>
      <c r="AH109" s="23" t="s">
        <v>341</v>
      </c>
      <c r="AI109" s="20">
        <v>1</v>
      </c>
      <c r="AJ109" s="61">
        <v>0</v>
      </c>
      <c r="AK109" s="63" t="s">
        <v>341</v>
      </c>
      <c r="AL109" s="9" t="s">
        <v>341</v>
      </c>
      <c r="AM109" s="15">
        <v>0</v>
      </c>
    </row>
    <row r="110" spans="1:39" ht="12.75" customHeight="1">
      <c r="A110" s="13">
        <v>80</v>
      </c>
      <c r="B110" s="117" t="s">
        <v>290</v>
      </c>
      <c r="C110" s="53" t="s">
        <v>203</v>
      </c>
      <c r="D110" s="33">
        <v>2</v>
      </c>
      <c r="E110" s="39" t="s">
        <v>27</v>
      </c>
      <c r="F110" s="50">
        <v>1</v>
      </c>
      <c r="G110" s="50" t="s">
        <v>143</v>
      </c>
      <c r="H110" s="50" t="s">
        <v>3</v>
      </c>
      <c r="I110" s="29">
        <v>368.75751107202075</v>
      </c>
      <c r="K110" s="20" t="s">
        <v>341</v>
      </c>
      <c r="L110" s="21">
        <v>0</v>
      </c>
      <c r="M110" s="106"/>
      <c r="N110" s="9" t="s">
        <v>341</v>
      </c>
      <c r="O110" s="15">
        <v>0</v>
      </c>
      <c r="P110" s="105" t="s">
        <v>341</v>
      </c>
      <c r="Q110" s="20" t="s">
        <v>341</v>
      </c>
      <c r="R110" s="21">
        <v>0</v>
      </c>
      <c r="S110" s="106"/>
      <c r="T110" s="9" t="s">
        <v>341</v>
      </c>
      <c r="U110" s="15">
        <v>0</v>
      </c>
      <c r="V110" s="105" t="s">
        <v>341</v>
      </c>
      <c r="W110" s="20">
        <v>1</v>
      </c>
      <c r="X110" s="21">
        <v>0</v>
      </c>
      <c r="Y110" s="63" t="s">
        <v>341</v>
      </c>
      <c r="Z110" s="9">
        <v>1</v>
      </c>
      <c r="AA110" s="15">
        <v>0</v>
      </c>
      <c r="AB110" s="23">
        <v>68</v>
      </c>
      <c r="AC110" s="20" t="s">
        <v>341</v>
      </c>
      <c r="AD110" s="21">
        <v>164.7674342677746</v>
      </c>
      <c r="AE110" s="63">
        <v>23</v>
      </c>
      <c r="AF110" s="9" t="s">
        <v>341</v>
      </c>
      <c r="AG110" s="15">
        <v>186.43019532462608</v>
      </c>
      <c r="AH110" s="23" t="s">
        <v>341</v>
      </c>
      <c r="AI110" s="20" t="s">
        <v>341</v>
      </c>
      <c r="AJ110" s="61">
        <v>0</v>
      </c>
      <c r="AK110" s="63" t="s">
        <v>341</v>
      </c>
      <c r="AL110" s="9">
        <v>1</v>
      </c>
      <c r="AM110" s="15">
        <v>0</v>
      </c>
    </row>
    <row r="111" spans="1:39" ht="12.75" customHeight="1">
      <c r="A111" s="13">
        <v>81</v>
      </c>
      <c r="B111" s="117" t="s">
        <v>315</v>
      </c>
      <c r="C111" s="53" t="s">
        <v>119</v>
      </c>
      <c r="D111" s="33">
        <v>2</v>
      </c>
      <c r="E111" s="39" t="s">
        <v>27</v>
      </c>
      <c r="F111" s="50">
        <v>1</v>
      </c>
      <c r="G111" s="50" t="s">
        <v>143</v>
      </c>
      <c r="H111" s="50" t="s">
        <v>3</v>
      </c>
      <c r="I111" s="29">
        <v>362.96292794254487</v>
      </c>
      <c r="K111" s="20" t="s">
        <v>341</v>
      </c>
      <c r="L111" s="21">
        <v>0</v>
      </c>
      <c r="M111" s="106"/>
      <c r="N111" s="9" t="s">
        <v>341</v>
      </c>
      <c r="O111" s="15">
        <v>0</v>
      </c>
      <c r="P111" s="105" t="s">
        <v>341</v>
      </c>
      <c r="Q111" s="20" t="s">
        <v>341</v>
      </c>
      <c r="R111" s="21">
        <v>0</v>
      </c>
      <c r="S111" s="106"/>
      <c r="T111" s="9" t="s">
        <v>341</v>
      </c>
      <c r="U111" s="15">
        <v>0</v>
      </c>
      <c r="V111" s="105" t="s">
        <v>341</v>
      </c>
      <c r="W111" s="20">
        <v>1</v>
      </c>
      <c r="X111" s="21">
        <v>0</v>
      </c>
      <c r="Y111" s="63">
        <v>65</v>
      </c>
      <c r="Z111" s="9">
        <v>1</v>
      </c>
      <c r="AA111" s="15">
        <v>196.6479538601513</v>
      </c>
      <c r="AB111" s="23">
        <v>70</v>
      </c>
      <c r="AC111" s="20" t="s">
        <v>341</v>
      </c>
      <c r="AD111" s="21">
        <v>149.0310251327486</v>
      </c>
      <c r="AE111" s="63" t="s">
        <v>341</v>
      </c>
      <c r="AF111" s="9" t="s">
        <v>341</v>
      </c>
      <c r="AG111" s="15">
        <v>0</v>
      </c>
      <c r="AH111" s="23" t="s">
        <v>341</v>
      </c>
      <c r="AI111" s="20" t="s">
        <v>341</v>
      </c>
      <c r="AJ111" s="61">
        <v>0</v>
      </c>
      <c r="AK111" s="63" t="s">
        <v>341</v>
      </c>
      <c r="AL111" s="9">
        <v>1</v>
      </c>
      <c r="AM111" s="15">
        <v>0</v>
      </c>
    </row>
    <row r="112" spans="1:39" ht="12.75" customHeight="1">
      <c r="A112" s="13">
        <v>82</v>
      </c>
      <c r="B112" s="117" t="s">
        <v>152</v>
      </c>
      <c r="C112" s="53" t="s">
        <v>36</v>
      </c>
      <c r="D112" s="33">
        <v>1</v>
      </c>
      <c r="E112" s="39" t="s">
        <v>87</v>
      </c>
      <c r="F112" s="50">
        <v>2</v>
      </c>
      <c r="G112" s="50" t="s">
        <v>144</v>
      </c>
      <c r="H112" s="50" t="s">
        <v>3</v>
      </c>
      <c r="I112" s="29">
        <v>361.2399511206091</v>
      </c>
      <c r="K112" s="20" t="s">
        <v>341</v>
      </c>
      <c r="L112" s="21">
        <v>0</v>
      </c>
      <c r="M112" s="106">
        <v>20</v>
      </c>
      <c r="N112" s="9" t="s">
        <v>341</v>
      </c>
      <c r="O112" s="15">
        <v>344.03804868629436</v>
      </c>
      <c r="P112" s="105" t="s">
        <v>341</v>
      </c>
      <c r="Q112" s="20">
        <v>1</v>
      </c>
      <c r="R112" s="21">
        <v>0</v>
      </c>
      <c r="S112" s="106"/>
      <c r="T112" s="9" t="s">
        <v>341</v>
      </c>
      <c r="U112" s="15">
        <v>0</v>
      </c>
      <c r="V112" s="105" t="s">
        <v>341</v>
      </c>
      <c r="W112" s="20" t="s">
        <v>341</v>
      </c>
      <c r="X112" s="21">
        <v>0</v>
      </c>
      <c r="Y112" s="63" t="s">
        <v>341</v>
      </c>
      <c r="Z112" s="9">
        <v>1</v>
      </c>
      <c r="AA112" s="15">
        <v>0</v>
      </c>
      <c r="AB112" s="23" t="s">
        <v>341</v>
      </c>
      <c r="AC112" s="20">
        <v>1</v>
      </c>
      <c r="AD112" s="21">
        <v>0</v>
      </c>
      <c r="AE112" s="63" t="s">
        <v>341</v>
      </c>
      <c r="AF112" s="9">
        <v>1</v>
      </c>
      <c r="AG112" s="15">
        <v>0</v>
      </c>
      <c r="AH112" s="23" t="s">
        <v>341</v>
      </c>
      <c r="AI112" s="20">
        <v>1</v>
      </c>
      <c r="AJ112" s="61">
        <v>0</v>
      </c>
      <c r="AK112" s="63" t="s">
        <v>341</v>
      </c>
      <c r="AL112" s="9" t="s">
        <v>341</v>
      </c>
      <c r="AM112" s="15">
        <v>0</v>
      </c>
    </row>
    <row r="113" spans="1:39" ht="12.75" customHeight="1">
      <c r="A113" s="13">
        <v>83</v>
      </c>
      <c r="B113" s="117" t="s">
        <v>285</v>
      </c>
      <c r="C113" s="53" t="s">
        <v>96</v>
      </c>
      <c r="D113" s="33">
        <v>1</v>
      </c>
      <c r="E113" s="39" t="s">
        <v>27</v>
      </c>
      <c r="F113" s="50">
        <v>1</v>
      </c>
      <c r="G113" s="50" t="s">
        <v>143</v>
      </c>
      <c r="H113" s="50" t="s">
        <v>3</v>
      </c>
      <c r="I113" s="29">
        <v>359.7913988706742</v>
      </c>
      <c r="K113" s="20" t="s">
        <v>341</v>
      </c>
      <c r="L113" s="21">
        <v>0</v>
      </c>
      <c r="M113" s="106"/>
      <c r="N113" s="9" t="s">
        <v>341</v>
      </c>
      <c r="O113" s="15">
        <v>0</v>
      </c>
      <c r="P113" s="105" t="s">
        <v>341</v>
      </c>
      <c r="Q113" s="20" t="s">
        <v>341</v>
      </c>
      <c r="R113" s="21">
        <v>0</v>
      </c>
      <c r="S113" s="106"/>
      <c r="T113" s="9" t="s">
        <v>341</v>
      </c>
      <c r="U113" s="15">
        <v>0</v>
      </c>
      <c r="V113" s="105" t="s">
        <v>341</v>
      </c>
      <c r="W113" s="20">
        <v>1</v>
      </c>
      <c r="X113" s="21">
        <v>0</v>
      </c>
      <c r="Y113" s="63" t="s">
        <v>341</v>
      </c>
      <c r="Z113" s="9">
        <v>1</v>
      </c>
      <c r="AA113" s="15">
        <v>0</v>
      </c>
      <c r="AB113" s="23">
        <v>49</v>
      </c>
      <c r="AC113" s="20" t="s">
        <v>341</v>
      </c>
      <c r="AD113" s="21">
        <v>342.6584751149278</v>
      </c>
      <c r="AE113" s="63" t="s">
        <v>341</v>
      </c>
      <c r="AF113" s="9" t="s">
        <v>341</v>
      </c>
      <c r="AG113" s="15">
        <v>0</v>
      </c>
      <c r="AH113" s="23" t="s">
        <v>341</v>
      </c>
      <c r="AI113" s="20" t="s">
        <v>341</v>
      </c>
      <c r="AJ113" s="61">
        <v>0</v>
      </c>
      <c r="AK113" s="63" t="s">
        <v>341</v>
      </c>
      <c r="AL113" s="9">
        <v>1</v>
      </c>
      <c r="AM113" s="15">
        <v>0</v>
      </c>
    </row>
    <row r="114" spans="1:39" ht="12.75" customHeight="1">
      <c r="A114" s="13" t="s">
        <v>3</v>
      </c>
      <c r="B114" s="117" t="s">
        <v>257</v>
      </c>
      <c r="C114" s="53" t="s">
        <v>258</v>
      </c>
      <c r="D114" s="33">
        <v>1</v>
      </c>
      <c r="E114" s="39"/>
      <c r="F114" s="50">
        <v>3</v>
      </c>
      <c r="G114" s="50" t="s">
        <v>143</v>
      </c>
      <c r="H114" s="50" t="s">
        <v>341</v>
      </c>
      <c r="I114" s="29">
        <v>339.4228075371896</v>
      </c>
      <c r="J114" s="105">
        <v>16</v>
      </c>
      <c r="L114" s="21">
        <v>323.25981670208535</v>
      </c>
      <c r="M114" s="106"/>
      <c r="O114" s="15">
        <v>0</v>
      </c>
      <c r="P114" s="105" t="s">
        <v>341</v>
      </c>
      <c r="R114" s="21">
        <v>0</v>
      </c>
      <c r="S114" s="106"/>
      <c r="T114" s="9" t="s">
        <v>341</v>
      </c>
      <c r="U114" s="15">
        <v>0</v>
      </c>
      <c r="V114" s="105" t="s">
        <v>341</v>
      </c>
      <c r="W114" s="20">
        <v>1</v>
      </c>
      <c r="X114" s="21">
        <v>0</v>
      </c>
      <c r="Y114" s="63" t="s">
        <v>341</v>
      </c>
      <c r="Z114" s="9" t="s">
        <v>341</v>
      </c>
      <c r="AA114" s="15">
        <v>0</v>
      </c>
      <c r="AB114" s="23" t="s">
        <v>341</v>
      </c>
      <c r="AC114" s="20">
        <v>1</v>
      </c>
      <c r="AD114" s="21">
        <v>0</v>
      </c>
      <c r="AE114" s="63" t="s">
        <v>341</v>
      </c>
      <c r="AF114" s="9">
        <v>1</v>
      </c>
      <c r="AG114" s="15">
        <v>0</v>
      </c>
      <c r="AH114" s="23" t="s">
        <v>341</v>
      </c>
      <c r="AI114" s="20">
        <v>1</v>
      </c>
      <c r="AJ114" s="61">
        <v>0</v>
      </c>
      <c r="AK114" s="63" t="s">
        <v>341</v>
      </c>
      <c r="AL114" s="9">
        <v>1</v>
      </c>
      <c r="AM114" s="15">
        <v>0</v>
      </c>
    </row>
    <row r="115" spans="1:39" ht="12.75" customHeight="1">
      <c r="A115" s="13">
        <v>84</v>
      </c>
      <c r="B115" s="117" t="s">
        <v>288</v>
      </c>
      <c r="C115" s="53" t="s">
        <v>12</v>
      </c>
      <c r="D115" s="33">
        <v>2</v>
      </c>
      <c r="E115" s="39" t="s">
        <v>90</v>
      </c>
      <c r="F115" s="50">
        <v>2</v>
      </c>
      <c r="G115" s="50" t="s">
        <v>144</v>
      </c>
      <c r="H115" s="50" t="s">
        <v>3</v>
      </c>
      <c r="I115" s="29">
        <v>336.1147929824504</v>
      </c>
      <c r="K115" s="20" t="s">
        <v>341</v>
      </c>
      <c r="L115" s="21">
        <v>0</v>
      </c>
      <c r="M115" s="106"/>
      <c r="N115" s="9" t="s">
        <v>341</v>
      </c>
      <c r="O115" s="15">
        <v>0</v>
      </c>
      <c r="P115" s="105" t="s">
        <v>341</v>
      </c>
      <c r="Q115" s="20">
        <v>1</v>
      </c>
      <c r="R115" s="21">
        <v>0</v>
      </c>
      <c r="S115" s="106"/>
      <c r="T115" s="9" t="s">
        <v>341</v>
      </c>
      <c r="U115" s="15">
        <v>0</v>
      </c>
      <c r="V115" s="23">
        <v>26</v>
      </c>
      <c r="W115" s="20" t="s">
        <v>341</v>
      </c>
      <c r="X115" s="21">
        <v>163.26711492095208</v>
      </c>
      <c r="Y115" s="63" t="s">
        <v>341</v>
      </c>
      <c r="Z115" s="9">
        <v>1</v>
      </c>
      <c r="AA115" s="15">
        <v>0</v>
      </c>
      <c r="AB115" s="23">
        <v>69</v>
      </c>
      <c r="AC115" s="20">
        <v>1</v>
      </c>
      <c r="AD115" s="21">
        <v>156.84221172900067</v>
      </c>
      <c r="AE115" s="63" t="s">
        <v>341</v>
      </c>
      <c r="AF115" s="9">
        <v>1</v>
      </c>
      <c r="AG115" s="15">
        <v>0</v>
      </c>
      <c r="AH115" s="23" t="s">
        <v>341</v>
      </c>
      <c r="AI115" s="20">
        <v>1</v>
      </c>
      <c r="AJ115" s="61">
        <v>0</v>
      </c>
      <c r="AK115" s="63" t="s">
        <v>341</v>
      </c>
      <c r="AL115" s="9" t="s">
        <v>341</v>
      </c>
      <c r="AM115" s="15">
        <v>0</v>
      </c>
    </row>
    <row r="116" spans="1:39" ht="12.75" customHeight="1">
      <c r="A116" s="13">
        <v>85</v>
      </c>
      <c r="B116" s="117" t="s">
        <v>320</v>
      </c>
      <c r="C116" s="53" t="s">
        <v>204</v>
      </c>
      <c r="D116" s="33">
        <v>2</v>
      </c>
      <c r="E116" s="39" t="s">
        <v>27</v>
      </c>
      <c r="F116" s="50">
        <v>1</v>
      </c>
      <c r="G116" s="50" t="s">
        <v>143</v>
      </c>
      <c r="H116" s="50" t="s">
        <v>3</v>
      </c>
      <c r="I116" s="29">
        <v>331.80813914744135</v>
      </c>
      <c r="K116" s="20" t="s">
        <v>341</v>
      </c>
      <c r="L116" s="21">
        <v>0</v>
      </c>
      <c r="M116" s="106"/>
      <c r="N116" s="9" t="s">
        <v>341</v>
      </c>
      <c r="O116" s="15">
        <v>0</v>
      </c>
      <c r="P116" s="105" t="s">
        <v>341</v>
      </c>
      <c r="Q116" s="20" t="s">
        <v>341</v>
      </c>
      <c r="R116" s="21">
        <v>0</v>
      </c>
      <c r="S116" s="106"/>
      <c r="T116" s="9" t="s">
        <v>341</v>
      </c>
      <c r="U116" s="15">
        <v>0</v>
      </c>
      <c r="V116" s="105" t="s">
        <v>341</v>
      </c>
      <c r="W116" s="20">
        <v>1</v>
      </c>
      <c r="X116" s="21">
        <v>0</v>
      </c>
      <c r="Y116" s="63" t="s">
        <v>341</v>
      </c>
      <c r="Z116" s="9">
        <v>1</v>
      </c>
      <c r="AA116" s="15">
        <v>0</v>
      </c>
      <c r="AB116" s="23">
        <v>67</v>
      </c>
      <c r="AC116" s="20" t="s">
        <v>341</v>
      </c>
      <c r="AD116" s="21">
        <v>172.81007177453688</v>
      </c>
      <c r="AE116" s="63" t="s">
        <v>341</v>
      </c>
      <c r="AF116" s="9" t="s">
        <v>341</v>
      </c>
      <c r="AG116" s="15">
        <v>0</v>
      </c>
      <c r="AH116" s="23">
        <v>49</v>
      </c>
      <c r="AI116" s="20" t="s">
        <v>341</v>
      </c>
      <c r="AJ116" s="61">
        <v>143.19767979445487</v>
      </c>
      <c r="AK116" s="63" t="s">
        <v>341</v>
      </c>
      <c r="AL116" s="9">
        <v>1</v>
      </c>
      <c r="AM116" s="15">
        <v>0</v>
      </c>
    </row>
    <row r="117" spans="1:39" ht="12.75" customHeight="1">
      <c r="A117" s="13" t="s">
        <v>3</v>
      </c>
      <c r="B117" s="117" t="s">
        <v>339</v>
      </c>
      <c r="C117" s="53" t="s">
        <v>340</v>
      </c>
      <c r="D117" s="33">
        <v>2</v>
      </c>
      <c r="E117" s="39" t="s">
        <v>3</v>
      </c>
      <c r="F117" s="50">
        <v>3</v>
      </c>
      <c r="G117" s="50" t="s">
        <v>143</v>
      </c>
      <c r="H117" s="50" t="s">
        <v>341</v>
      </c>
      <c r="I117" s="29">
        <v>331.63157016512076</v>
      </c>
      <c r="K117" s="20" t="s">
        <v>341</v>
      </c>
      <c r="L117" s="21">
        <v>0</v>
      </c>
      <c r="M117" s="106"/>
      <c r="N117" s="9" t="s">
        <v>341</v>
      </c>
      <c r="O117" s="15">
        <v>0</v>
      </c>
      <c r="P117" s="105">
        <v>28</v>
      </c>
      <c r="Q117" s="20">
        <v>1</v>
      </c>
      <c r="R117" s="21">
        <v>145.2036624920538</v>
      </c>
      <c r="S117" s="106"/>
      <c r="T117" s="9" t="s">
        <v>341</v>
      </c>
      <c r="U117" s="15">
        <v>0</v>
      </c>
      <c r="V117" s="105" t="s">
        <v>341</v>
      </c>
      <c r="W117" s="20">
        <v>1</v>
      </c>
      <c r="X117" s="21">
        <v>0</v>
      </c>
      <c r="Y117" s="63" t="s">
        <v>341</v>
      </c>
      <c r="Z117" s="9" t="s">
        <v>341</v>
      </c>
      <c r="AA117" s="15">
        <v>0</v>
      </c>
      <c r="AB117" s="23" t="s">
        <v>341</v>
      </c>
      <c r="AC117" s="20">
        <v>1</v>
      </c>
      <c r="AD117" s="21">
        <v>0</v>
      </c>
      <c r="AE117" s="63" t="s">
        <v>341</v>
      </c>
      <c r="AF117" s="9">
        <v>1</v>
      </c>
      <c r="AG117" s="15">
        <v>0</v>
      </c>
      <c r="AH117" s="23">
        <v>46</v>
      </c>
      <c r="AI117" s="20">
        <v>1</v>
      </c>
      <c r="AJ117" s="61">
        <v>170.63592814139452</v>
      </c>
      <c r="AK117" s="63" t="s">
        <v>341</v>
      </c>
      <c r="AL117" s="9">
        <v>1</v>
      </c>
      <c r="AM117" s="15">
        <v>0</v>
      </c>
    </row>
    <row r="118" spans="1:39" ht="12.75" customHeight="1">
      <c r="A118" s="13">
        <v>86</v>
      </c>
      <c r="B118" s="117" t="s">
        <v>289</v>
      </c>
      <c r="C118" s="53" t="s">
        <v>67</v>
      </c>
      <c r="D118" s="33">
        <v>1</v>
      </c>
      <c r="E118" s="39" t="s">
        <v>137</v>
      </c>
      <c r="F118" s="50">
        <v>1</v>
      </c>
      <c r="G118" s="50" t="s">
        <v>144</v>
      </c>
      <c r="H118" s="50" t="s">
        <v>3</v>
      </c>
      <c r="I118" s="29">
        <v>330.62381094233524</v>
      </c>
      <c r="K118" s="20" t="s">
        <v>341</v>
      </c>
      <c r="L118" s="21">
        <v>0</v>
      </c>
      <c r="M118" s="106"/>
      <c r="N118" s="9" t="s">
        <v>341</v>
      </c>
      <c r="O118" s="15">
        <v>0</v>
      </c>
      <c r="P118" s="105" t="s">
        <v>341</v>
      </c>
      <c r="Q118" s="20" t="s">
        <v>341</v>
      </c>
      <c r="R118" s="21">
        <v>0</v>
      </c>
      <c r="S118" s="106"/>
      <c r="T118" s="9" t="s">
        <v>341</v>
      </c>
      <c r="U118" s="15">
        <v>0</v>
      </c>
      <c r="V118" s="105" t="s">
        <v>341</v>
      </c>
      <c r="W118" s="20">
        <v>1</v>
      </c>
      <c r="X118" s="21">
        <v>0</v>
      </c>
      <c r="Y118" s="63" t="s">
        <v>341</v>
      </c>
      <c r="Z118" s="9">
        <v>1</v>
      </c>
      <c r="AA118" s="15">
        <v>0</v>
      </c>
      <c r="AB118" s="23" t="s">
        <v>341</v>
      </c>
      <c r="AC118" s="20" t="s">
        <v>341</v>
      </c>
      <c r="AD118" s="21">
        <v>0</v>
      </c>
      <c r="AE118" s="63" t="s">
        <v>341</v>
      </c>
      <c r="AF118" s="9" t="s">
        <v>341</v>
      </c>
      <c r="AG118" s="15">
        <v>0</v>
      </c>
      <c r="AH118" s="23">
        <v>33</v>
      </c>
      <c r="AI118" s="20" t="s">
        <v>341</v>
      </c>
      <c r="AJ118" s="61">
        <v>314.8798199450812</v>
      </c>
      <c r="AK118" s="63" t="s">
        <v>341</v>
      </c>
      <c r="AL118" s="9">
        <v>1</v>
      </c>
      <c r="AM118" s="15">
        <v>0</v>
      </c>
    </row>
    <row r="119" spans="1:39" ht="12.75" customHeight="1">
      <c r="A119" s="13">
        <v>87</v>
      </c>
      <c r="B119" s="117" t="s">
        <v>301</v>
      </c>
      <c r="C119" s="53" t="s">
        <v>80</v>
      </c>
      <c r="D119" s="33">
        <v>1</v>
      </c>
      <c r="E119" s="39" t="s">
        <v>90</v>
      </c>
      <c r="F119" s="50">
        <v>2</v>
      </c>
      <c r="G119" s="50" t="s">
        <v>143</v>
      </c>
      <c r="H119" s="50" t="s">
        <v>3</v>
      </c>
      <c r="I119" s="29">
        <v>328.764278472777</v>
      </c>
      <c r="K119" s="20" t="s">
        <v>341</v>
      </c>
      <c r="L119" s="21">
        <v>0</v>
      </c>
      <c r="M119" s="106"/>
      <c r="N119" s="9" t="s">
        <v>341</v>
      </c>
      <c r="O119" s="15">
        <v>0</v>
      </c>
      <c r="P119" s="105" t="s">
        <v>341</v>
      </c>
      <c r="Q119" s="20">
        <v>1</v>
      </c>
      <c r="R119" s="21">
        <v>0</v>
      </c>
      <c r="S119" s="106"/>
      <c r="T119" s="9" t="s">
        <v>341</v>
      </c>
      <c r="U119" s="15">
        <v>0</v>
      </c>
      <c r="V119" s="23">
        <v>19</v>
      </c>
      <c r="W119" s="20" t="s">
        <v>341</v>
      </c>
      <c r="X119" s="21">
        <v>313.10883664074</v>
      </c>
      <c r="Y119" s="63" t="s">
        <v>341</v>
      </c>
      <c r="Z119" s="9">
        <v>1</v>
      </c>
      <c r="AA119" s="15">
        <v>0</v>
      </c>
      <c r="AB119" s="23" t="s">
        <v>341</v>
      </c>
      <c r="AC119" s="20">
        <v>1</v>
      </c>
      <c r="AD119" s="21">
        <v>0</v>
      </c>
      <c r="AE119" s="63" t="s">
        <v>341</v>
      </c>
      <c r="AF119" s="9">
        <v>1</v>
      </c>
      <c r="AG119" s="15">
        <v>0</v>
      </c>
      <c r="AH119" s="23" t="s">
        <v>341</v>
      </c>
      <c r="AI119" s="20">
        <v>1</v>
      </c>
      <c r="AJ119" s="61">
        <v>0</v>
      </c>
      <c r="AK119" s="63" t="s">
        <v>341</v>
      </c>
      <c r="AL119" s="9" t="s">
        <v>341</v>
      </c>
      <c r="AM119" s="15">
        <v>0</v>
      </c>
    </row>
    <row r="120" spans="1:39" ht="12.75" customHeight="1">
      <c r="A120" s="13">
        <v>88</v>
      </c>
      <c r="B120" s="117" t="s">
        <v>324</v>
      </c>
      <c r="C120" s="53" t="s">
        <v>70</v>
      </c>
      <c r="D120" s="33">
        <v>1</v>
      </c>
      <c r="E120" s="39" t="s">
        <v>137</v>
      </c>
      <c r="F120" s="50">
        <v>1</v>
      </c>
      <c r="G120" s="50" t="s">
        <v>143</v>
      </c>
      <c r="H120" s="50" t="s">
        <v>3</v>
      </c>
      <c r="I120" s="29">
        <v>317.010584919749</v>
      </c>
      <c r="K120" s="20" t="s">
        <v>341</v>
      </c>
      <c r="L120" s="21">
        <v>0</v>
      </c>
      <c r="M120" s="106"/>
      <c r="N120" s="9" t="s">
        <v>341</v>
      </c>
      <c r="O120" s="15">
        <v>0</v>
      </c>
      <c r="P120" s="105" t="s">
        <v>341</v>
      </c>
      <c r="Q120" s="20" t="s">
        <v>341</v>
      </c>
      <c r="R120" s="21">
        <v>0</v>
      </c>
      <c r="S120" s="106"/>
      <c r="T120" s="9" t="s">
        <v>341</v>
      </c>
      <c r="U120" s="15">
        <v>0</v>
      </c>
      <c r="V120" s="105" t="s">
        <v>341</v>
      </c>
      <c r="W120" s="20">
        <v>1</v>
      </c>
      <c r="X120" s="21">
        <v>0</v>
      </c>
      <c r="Y120" s="63" t="s">
        <v>341</v>
      </c>
      <c r="Z120" s="9">
        <v>1</v>
      </c>
      <c r="AA120" s="15">
        <v>0</v>
      </c>
      <c r="AB120" s="23" t="s">
        <v>341</v>
      </c>
      <c r="AC120" s="20" t="s">
        <v>341</v>
      </c>
      <c r="AD120" s="21">
        <v>0</v>
      </c>
      <c r="AE120" s="63" t="s">
        <v>341</v>
      </c>
      <c r="AF120" s="9" t="s">
        <v>341</v>
      </c>
      <c r="AG120" s="15">
        <v>0</v>
      </c>
      <c r="AH120" s="23">
        <v>34</v>
      </c>
      <c r="AI120" s="20" t="s">
        <v>341</v>
      </c>
      <c r="AJ120" s="61">
        <v>301.91484278071334</v>
      </c>
      <c r="AK120" s="63" t="s">
        <v>341</v>
      </c>
      <c r="AL120" s="9">
        <v>1</v>
      </c>
      <c r="AM120" s="15">
        <v>0</v>
      </c>
    </row>
    <row r="121" spans="1:39" ht="12.75" customHeight="1">
      <c r="A121" s="13">
        <v>89</v>
      </c>
      <c r="B121" s="117" t="s">
        <v>298</v>
      </c>
      <c r="C121" s="53" t="s">
        <v>40</v>
      </c>
      <c r="D121" s="33">
        <v>1</v>
      </c>
      <c r="E121" s="39" t="s">
        <v>21</v>
      </c>
      <c r="F121" s="50">
        <v>2</v>
      </c>
      <c r="G121" s="50" t="s">
        <v>143</v>
      </c>
      <c r="H121" s="50" t="s">
        <v>3</v>
      </c>
      <c r="I121" s="29">
        <v>315.0616750570628</v>
      </c>
      <c r="K121" s="20" t="s">
        <v>341</v>
      </c>
      <c r="L121" s="21">
        <v>0</v>
      </c>
      <c r="M121" s="106"/>
      <c r="N121" s="9" t="s">
        <v>341</v>
      </c>
      <c r="O121" s="15">
        <v>0</v>
      </c>
      <c r="P121" s="105" t="s">
        <v>341</v>
      </c>
      <c r="Q121" s="20">
        <v>1</v>
      </c>
      <c r="R121" s="21">
        <v>0</v>
      </c>
      <c r="S121" s="106"/>
      <c r="T121" s="9" t="s">
        <v>341</v>
      </c>
      <c r="U121" s="15">
        <v>0</v>
      </c>
      <c r="V121" s="105" t="s">
        <v>341</v>
      </c>
      <c r="W121" s="20" t="s">
        <v>341</v>
      </c>
      <c r="X121" s="21">
        <v>0</v>
      </c>
      <c r="Y121" s="63" t="s">
        <v>341</v>
      </c>
      <c r="Z121" s="9">
        <v>1</v>
      </c>
      <c r="AA121" s="15">
        <v>0</v>
      </c>
      <c r="AB121" s="23">
        <v>53</v>
      </c>
      <c r="AC121" s="20">
        <v>1</v>
      </c>
      <c r="AD121" s="21">
        <v>300.05873814958363</v>
      </c>
      <c r="AE121" s="63" t="s">
        <v>341</v>
      </c>
      <c r="AF121" s="9">
        <v>1</v>
      </c>
      <c r="AG121" s="15">
        <v>0</v>
      </c>
      <c r="AH121" s="23" t="s">
        <v>341</v>
      </c>
      <c r="AI121" s="20">
        <v>1</v>
      </c>
      <c r="AJ121" s="61">
        <v>0</v>
      </c>
      <c r="AK121" s="63" t="s">
        <v>341</v>
      </c>
      <c r="AL121" s="9" t="s">
        <v>341</v>
      </c>
      <c r="AM121" s="15">
        <v>0</v>
      </c>
    </row>
    <row r="122" spans="1:39" ht="12.75" customHeight="1">
      <c r="A122" s="13" t="s">
        <v>3</v>
      </c>
      <c r="B122" s="117" t="s">
        <v>259</v>
      </c>
      <c r="C122" s="53" t="s">
        <v>260</v>
      </c>
      <c r="E122" s="39"/>
      <c r="F122" s="50">
        <v>3</v>
      </c>
      <c r="G122" s="50" t="s">
        <v>143</v>
      </c>
      <c r="H122" s="50" t="s">
        <v>341</v>
      </c>
      <c r="I122" s="29">
        <v>304.86607546410625</v>
      </c>
      <c r="J122" s="105">
        <v>17</v>
      </c>
      <c r="L122" s="21">
        <v>290.3486432991488</v>
      </c>
      <c r="M122" s="106"/>
      <c r="O122" s="15">
        <v>0</v>
      </c>
      <c r="P122" s="105" t="s">
        <v>341</v>
      </c>
      <c r="R122" s="21">
        <v>0</v>
      </c>
      <c r="S122" s="106"/>
      <c r="T122" s="9" t="s">
        <v>341</v>
      </c>
      <c r="U122" s="15">
        <v>0</v>
      </c>
      <c r="V122" s="105" t="s">
        <v>341</v>
      </c>
      <c r="W122" s="20">
        <v>1</v>
      </c>
      <c r="X122" s="21">
        <v>0</v>
      </c>
      <c r="Y122" s="63" t="s">
        <v>341</v>
      </c>
      <c r="Z122" s="9" t="s">
        <v>341</v>
      </c>
      <c r="AA122" s="15">
        <v>0</v>
      </c>
      <c r="AB122" s="23" t="s">
        <v>341</v>
      </c>
      <c r="AC122" s="20">
        <v>1</v>
      </c>
      <c r="AD122" s="21">
        <v>0</v>
      </c>
      <c r="AE122" s="63" t="s">
        <v>341</v>
      </c>
      <c r="AF122" s="9">
        <v>1</v>
      </c>
      <c r="AG122" s="15">
        <v>0</v>
      </c>
      <c r="AH122" s="23" t="s">
        <v>341</v>
      </c>
      <c r="AI122" s="20">
        <v>1</v>
      </c>
      <c r="AJ122" s="61">
        <v>0</v>
      </c>
      <c r="AK122" s="63" t="s">
        <v>341</v>
      </c>
      <c r="AL122" s="9">
        <v>1</v>
      </c>
      <c r="AM122" s="15">
        <v>0</v>
      </c>
    </row>
    <row r="123" spans="1:39" ht="12.75" customHeight="1">
      <c r="A123" s="13">
        <v>90</v>
      </c>
      <c r="B123" s="117" t="s">
        <v>317</v>
      </c>
      <c r="C123" s="53" t="s">
        <v>121</v>
      </c>
      <c r="D123" s="33">
        <v>1</v>
      </c>
      <c r="E123" s="39" t="s">
        <v>89</v>
      </c>
      <c r="F123" s="50">
        <v>1</v>
      </c>
      <c r="G123" s="50" t="s">
        <v>143</v>
      </c>
      <c r="H123" s="50" t="s">
        <v>3</v>
      </c>
      <c r="I123" s="29">
        <v>304.4069441404522</v>
      </c>
      <c r="K123" s="20" t="s">
        <v>341</v>
      </c>
      <c r="L123" s="21">
        <v>0</v>
      </c>
      <c r="M123" s="106"/>
      <c r="N123" s="9" t="s">
        <v>341</v>
      </c>
      <c r="O123" s="15">
        <v>0</v>
      </c>
      <c r="P123" s="105" t="s">
        <v>341</v>
      </c>
      <c r="Q123" s="20" t="s">
        <v>341</v>
      </c>
      <c r="R123" s="21">
        <v>0</v>
      </c>
      <c r="S123" s="106"/>
      <c r="T123" s="9" t="s">
        <v>341</v>
      </c>
      <c r="U123" s="15">
        <v>0</v>
      </c>
      <c r="V123" s="105" t="s">
        <v>341</v>
      </c>
      <c r="W123" s="20">
        <v>1</v>
      </c>
      <c r="X123" s="21">
        <v>0</v>
      </c>
      <c r="Y123" s="63" t="s">
        <v>341</v>
      </c>
      <c r="Z123" s="9">
        <v>1</v>
      </c>
      <c r="AA123" s="15">
        <v>0</v>
      </c>
      <c r="AB123" s="23">
        <v>54</v>
      </c>
      <c r="AC123" s="20" t="s">
        <v>341</v>
      </c>
      <c r="AD123" s="21">
        <v>289.9113753718592</v>
      </c>
      <c r="AE123" s="63" t="s">
        <v>341</v>
      </c>
      <c r="AF123" s="9" t="s">
        <v>341</v>
      </c>
      <c r="AG123" s="15">
        <v>0</v>
      </c>
      <c r="AH123" s="23" t="s">
        <v>341</v>
      </c>
      <c r="AI123" s="20" t="s">
        <v>341</v>
      </c>
      <c r="AJ123" s="61">
        <v>0</v>
      </c>
      <c r="AK123" s="63" t="s">
        <v>341</v>
      </c>
      <c r="AL123" s="9">
        <v>1</v>
      </c>
      <c r="AM123" s="15">
        <v>0</v>
      </c>
    </row>
    <row r="124" spans="1:39" ht="12.75" customHeight="1">
      <c r="A124" s="13">
        <v>91</v>
      </c>
      <c r="B124" s="117" t="s">
        <v>99</v>
      </c>
      <c r="C124" s="53" t="s">
        <v>151</v>
      </c>
      <c r="D124" s="33">
        <v>2</v>
      </c>
      <c r="E124" s="39" t="s">
        <v>21</v>
      </c>
      <c r="F124" s="50">
        <v>2</v>
      </c>
      <c r="G124" s="50" t="s">
        <v>143</v>
      </c>
      <c r="H124" s="50" t="s">
        <v>3</v>
      </c>
      <c r="I124" s="29">
        <v>301.70954628061094</v>
      </c>
      <c r="K124" s="20" t="s">
        <v>341</v>
      </c>
      <c r="L124" s="21">
        <v>0</v>
      </c>
      <c r="M124" s="106">
        <v>31</v>
      </c>
      <c r="N124" s="9" t="s">
        <v>341</v>
      </c>
      <c r="O124" s="15">
        <v>153.70635051600266</v>
      </c>
      <c r="P124" s="105" t="s">
        <v>341</v>
      </c>
      <c r="Q124" s="20">
        <v>1</v>
      </c>
      <c r="R124" s="21">
        <v>0</v>
      </c>
      <c r="S124" s="106"/>
      <c r="T124" s="9" t="s">
        <v>341</v>
      </c>
      <c r="U124" s="15">
        <v>0</v>
      </c>
      <c r="V124" s="105" t="s">
        <v>341</v>
      </c>
      <c r="W124" s="20" t="s">
        <v>341</v>
      </c>
      <c r="X124" s="21">
        <v>0</v>
      </c>
      <c r="Y124" s="63">
        <v>73</v>
      </c>
      <c r="Z124" s="9">
        <v>1</v>
      </c>
      <c r="AA124" s="15">
        <v>133.63607451315062</v>
      </c>
      <c r="AB124" s="23" t="s">
        <v>341</v>
      </c>
      <c r="AC124" s="20">
        <v>1</v>
      </c>
      <c r="AD124" s="21">
        <v>0</v>
      </c>
      <c r="AE124" s="63" t="s">
        <v>341</v>
      </c>
      <c r="AF124" s="9">
        <v>1</v>
      </c>
      <c r="AG124" s="15">
        <v>0</v>
      </c>
      <c r="AH124" s="23" t="s">
        <v>341</v>
      </c>
      <c r="AI124" s="20">
        <v>1</v>
      </c>
      <c r="AJ124" s="61">
        <v>0</v>
      </c>
      <c r="AK124" s="63" t="s">
        <v>341</v>
      </c>
      <c r="AL124" s="9" t="s">
        <v>341</v>
      </c>
      <c r="AM124" s="15">
        <v>0</v>
      </c>
    </row>
    <row r="125" spans="1:39" ht="12.75" customHeight="1">
      <c r="A125" s="13">
        <v>92</v>
      </c>
      <c r="B125" s="117" t="s">
        <v>336</v>
      </c>
      <c r="C125" s="53" t="s">
        <v>52</v>
      </c>
      <c r="D125" s="33">
        <v>1</v>
      </c>
      <c r="E125" s="39" t="s">
        <v>90</v>
      </c>
      <c r="F125" s="50">
        <v>2</v>
      </c>
      <c r="G125" s="50" t="s">
        <v>143</v>
      </c>
      <c r="H125" s="50" t="s">
        <v>3</v>
      </c>
      <c r="I125" s="29">
        <v>296.54459179839364</v>
      </c>
      <c r="K125" s="20" t="s">
        <v>341</v>
      </c>
      <c r="L125" s="21">
        <v>0</v>
      </c>
      <c r="M125" s="106"/>
      <c r="N125" s="9" t="s">
        <v>341</v>
      </c>
      <c r="O125" s="15">
        <v>0</v>
      </c>
      <c r="P125" s="105" t="s">
        <v>341</v>
      </c>
      <c r="Q125" s="20">
        <v>1</v>
      </c>
      <c r="R125" s="21">
        <v>0</v>
      </c>
      <c r="S125" s="106"/>
      <c r="T125" s="9" t="s">
        <v>341</v>
      </c>
      <c r="U125" s="15">
        <v>0</v>
      </c>
      <c r="V125" s="105" t="s">
        <v>341</v>
      </c>
      <c r="W125" s="20" t="s">
        <v>341</v>
      </c>
      <c r="X125" s="21">
        <v>0</v>
      </c>
      <c r="Y125" s="63" t="s">
        <v>341</v>
      </c>
      <c r="Z125" s="9">
        <v>1</v>
      </c>
      <c r="AA125" s="15">
        <v>0</v>
      </c>
      <c r="AB125" s="23" t="s">
        <v>341</v>
      </c>
      <c r="AC125" s="20">
        <v>1</v>
      </c>
      <c r="AD125" s="21">
        <v>0</v>
      </c>
      <c r="AE125" s="63" t="s">
        <v>341</v>
      </c>
      <c r="AF125" s="9">
        <v>1</v>
      </c>
      <c r="AG125" s="15">
        <v>0</v>
      </c>
      <c r="AH125" s="23" t="s">
        <v>341</v>
      </c>
      <c r="AI125" s="20">
        <v>1</v>
      </c>
      <c r="AJ125" s="61">
        <v>0</v>
      </c>
      <c r="AK125" s="63">
        <v>24</v>
      </c>
      <c r="AL125" s="9" t="s">
        <v>341</v>
      </c>
      <c r="AM125" s="15">
        <v>282.4234207603749</v>
      </c>
    </row>
    <row r="126" spans="1:39" ht="12.75" customHeight="1">
      <c r="A126" s="13" t="s">
        <v>3</v>
      </c>
      <c r="B126" s="117" t="s">
        <v>351</v>
      </c>
      <c r="C126" s="119" t="s">
        <v>370</v>
      </c>
      <c r="D126" s="33">
        <v>1</v>
      </c>
      <c r="E126" s="39"/>
      <c r="F126" s="50">
        <v>3</v>
      </c>
      <c r="G126" s="50" t="s">
        <v>143</v>
      </c>
      <c r="H126" s="50" t="s">
        <v>341</v>
      </c>
      <c r="I126" s="29">
        <v>278.4516375437723</v>
      </c>
      <c r="K126" s="20" t="s">
        <v>341</v>
      </c>
      <c r="L126" s="21">
        <v>0</v>
      </c>
      <c r="M126" s="106"/>
      <c r="N126" s="9" t="s">
        <v>341</v>
      </c>
      <c r="O126" s="15">
        <v>0</v>
      </c>
      <c r="P126" s="105" t="s">
        <v>341</v>
      </c>
      <c r="Q126" s="20">
        <v>1</v>
      </c>
      <c r="R126" s="21">
        <v>0</v>
      </c>
      <c r="S126" s="106"/>
      <c r="T126" s="9" t="s">
        <v>341</v>
      </c>
      <c r="U126" s="15">
        <v>0</v>
      </c>
      <c r="V126" s="105" t="s">
        <v>341</v>
      </c>
      <c r="W126" s="20">
        <v>1</v>
      </c>
      <c r="X126" s="21">
        <v>0</v>
      </c>
      <c r="Y126" s="63"/>
      <c r="Z126" s="9" t="s">
        <v>341</v>
      </c>
      <c r="AA126" s="15">
        <v>0</v>
      </c>
      <c r="AB126" s="23" t="s">
        <v>341</v>
      </c>
      <c r="AC126" s="20">
        <v>1</v>
      </c>
      <c r="AD126" s="21">
        <v>0</v>
      </c>
      <c r="AE126" s="63" t="s">
        <v>341</v>
      </c>
      <c r="AF126" s="9">
        <v>1</v>
      </c>
      <c r="AG126" s="15">
        <v>0</v>
      </c>
      <c r="AH126" s="23">
        <v>37</v>
      </c>
      <c r="AI126" s="20">
        <v>1</v>
      </c>
      <c r="AJ126" s="61">
        <v>265.1920357559736</v>
      </c>
      <c r="AK126" s="63" t="s">
        <v>341</v>
      </c>
      <c r="AL126" s="9">
        <v>1</v>
      </c>
      <c r="AM126" s="15">
        <v>0</v>
      </c>
    </row>
    <row r="127" spans="1:39" ht="12.75" customHeight="1">
      <c r="A127" s="13">
        <v>93</v>
      </c>
      <c r="B127" s="117" t="s">
        <v>75</v>
      </c>
      <c r="C127" s="53" t="s">
        <v>82</v>
      </c>
      <c r="D127" s="33">
        <v>2</v>
      </c>
      <c r="E127" s="39" t="s">
        <v>89</v>
      </c>
      <c r="F127" s="50">
        <v>1</v>
      </c>
      <c r="G127" s="50" t="s">
        <v>143</v>
      </c>
      <c r="H127" s="50" t="s">
        <v>3</v>
      </c>
      <c r="I127" s="29">
        <v>277.6068239933797</v>
      </c>
      <c r="K127" s="20" t="s">
        <v>341</v>
      </c>
      <c r="L127" s="21">
        <v>0</v>
      </c>
      <c r="M127" s="106"/>
      <c r="N127" s="9" t="s">
        <v>341</v>
      </c>
      <c r="O127" s="15">
        <v>0</v>
      </c>
      <c r="P127" s="105">
        <v>29</v>
      </c>
      <c r="Q127" s="20" t="s">
        <v>341</v>
      </c>
      <c r="R127" s="21">
        <v>129.96369593531654</v>
      </c>
      <c r="S127" s="106"/>
      <c r="T127" s="9" t="s">
        <v>341</v>
      </c>
      <c r="U127" s="15">
        <v>0</v>
      </c>
      <c r="V127" s="105" t="s">
        <v>341</v>
      </c>
      <c r="W127" s="20">
        <v>1</v>
      </c>
      <c r="X127" s="21">
        <v>0</v>
      </c>
      <c r="Y127" s="63" t="s">
        <v>341</v>
      </c>
      <c r="Z127" s="9">
        <v>1</v>
      </c>
      <c r="AA127" s="15">
        <v>0</v>
      </c>
      <c r="AB127" s="23" t="s">
        <v>341</v>
      </c>
      <c r="AC127" s="20" t="s">
        <v>341</v>
      </c>
      <c r="AD127" s="21">
        <v>0</v>
      </c>
      <c r="AE127" s="63" t="s">
        <v>341</v>
      </c>
      <c r="AF127" s="9" t="s">
        <v>341</v>
      </c>
      <c r="AG127" s="15">
        <v>0</v>
      </c>
      <c r="AH127" s="23">
        <v>50</v>
      </c>
      <c r="AI127" s="20" t="s">
        <v>341</v>
      </c>
      <c r="AJ127" s="61">
        <v>134.42375548694986</v>
      </c>
      <c r="AK127" s="63" t="s">
        <v>341</v>
      </c>
      <c r="AL127" s="9">
        <v>1</v>
      </c>
      <c r="AM127" s="15">
        <v>0</v>
      </c>
    </row>
    <row r="128" spans="1:39" ht="12.75" customHeight="1">
      <c r="A128" s="13" t="s">
        <v>3</v>
      </c>
      <c r="B128" s="117" t="s">
        <v>261</v>
      </c>
      <c r="C128" s="53" t="s">
        <v>262</v>
      </c>
      <c r="D128" s="33">
        <v>1</v>
      </c>
      <c r="E128" s="39"/>
      <c r="F128" s="50">
        <v>3</v>
      </c>
      <c r="G128" s="50" t="s">
        <v>143</v>
      </c>
      <c r="H128" s="50" t="s">
        <v>341</v>
      </c>
      <c r="I128" s="29">
        <v>272.28512182500174</v>
      </c>
      <c r="J128" s="105">
        <v>18</v>
      </c>
      <c r="L128" s="21">
        <v>259.3191636428588</v>
      </c>
      <c r="M128" s="106"/>
      <c r="O128" s="15">
        <v>0</v>
      </c>
      <c r="P128" s="105" t="s">
        <v>341</v>
      </c>
      <c r="R128" s="21">
        <v>0</v>
      </c>
      <c r="S128" s="106"/>
      <c r="T128" s="9" t="s">
        <v>341</v>
      </c>
      <c r="U128" s="15">
        <v>0</v>
      </c>
      <c r="V128" s="105" t="s">
        <v>341</v>
      </c>
      <c r="W128" s="20">
        <v>1</v>
      </c>
      <c r="X128" s="21">
        <v>0</v>
      </c>
      <c r="Y128" s="63" t="s">
        <v>341</v>
      </c>
      <c r="Z128" s="9" t="s">
        <v>341</v>
      </c>
      <c r="AA128" s="15">
        <v>0</v>
      </c>
      <c r="AB128" s="23" t="s">
        <v>341</v>
      </c>
      <c r="AC128" s="20">
        <v>1</v>
      </c>
      <c r="AD128" s="21">
        <v>0</v>
      </c>
      <c r="AE128" s="63" t="s">
        <v>341</v>
      </c>
      <c r="AF128" s="9">
        <v>1</v>
      </c>
      <c r="AG128" s="15">
        <v>0</v>
      </c>
      <c r="AH128" s="23" t="s">
        <v>341</v>
      </c>
      <c r="AI128" s="20">
        <v>1</v>
      </c>
      <c r="AJ128" s="61">
        <v>0</v>
      </c>
      <c r="AK128" s="63" t="s">
        <v>341</v>
      </c>
      <c r="AL128" s="9">
        <v>1</v>
      </c>
      <c r="AM128" s="15">
        <v>0</v>
      </c>
    </row>
    <row r="129" spans="1:39" ht="12.75" customHeight="1">
      <c r="A129" s="13">
        <v>94</v>
      </c>
      <c r="B129" s="117" t="s">
        <v>331</v>
      </c>
      <c r="C129" s="53" t="s">
        <v>132</v>
      </c>
      <c r="D129" s="33">
        <v>1</v>
      </c>
      <c r="E129" s="39" t="s">
        <v>137</v>
      </c>
      <c r="F129" s="50">
        <v>1</v>
      </c>
      <c r="G129" s="50" t="s">
        <v>142</v>
      </c>
      <c r="H129" s="50" t="s">
        <v>3</v>
      </c>
      <c r="I129" s="29">
        <v>266.2906713664663</v>
      </c>
      <c r="K129" s="20" t="s">
        <v>341</v>
      </c>
      <c r="L129" s="21">
        <v>0</v>
      </c>
      <c r="M129" s="106"/>
      <c r="N129" s="9" t="s">
        <v>341</v>
      </c>
      <c r="O129" s="15">
        <v>0</v>
      </c>
      <c r="P129" s="105" t="s">
        <v>341</v>
      </c>
      <c r="Q129" s="20" t="s">
        <v>341</v>
      </c>
      <c r="R129" s="21">
        <v>0</v>
      </c>
      <c r="S129" s="106"/>
      <c r="T129" s="9" t="s">
        <v>341</v>
      </c>
      <c r="U129" s="15">
        <v>0</v>
      </c>
      <c r="V129" s="105" t="s">
        <v>341</v>
      </c>
      <c r="W129" s="20">
        <v>1</v>
      </c>
      <c r="X129" s="21">
        <v>0</v>
      </c>
      <c r="Y129" s="63"/>
      <c r="Z129" s="9" t="s">
        <v>341</v>
      </c>
      <c r="AA129" s="15">
        <v>0</v>
      </c>
      <c r="AB129" s="23" t="s">
        <v>341</v>
      </c>
      <c r="AC129" s="20" t="s">
        <v>341</v>
      </c>
      <c r="AD129" s="21">
        <v>0</v>
      </c>
      <c r="AE129" s="63" t="s">
        <v>341</v>
      </c>
      <c r="AF129" s="9" t="s">
        <v>341</v>
      </c>
      <c r="AG129" s="15">
        <v>0</v>
      </c>
      <c r="AH129" s="23">
        <v>38</v>
      </c>
      <c r="AI129" s="20" t="s">
        <v>341</v>
      </c>
      <c r="AJ129" s="61">
        <v>253.6101632061584</v>
      </c>
      <c r="AK129" s="63" t="s">
        <v>341</v>
      </c>
      <c r="AL129" s="9">
        <v>1</v>
      </c>
      <c r="AM129" s="15">
        <v>0</v>
      </c>
    </row>
    <row r="130" spans="1:39" ht="12.75" customHeight="1">
      <c r="A130" s="13">
        <v>95</v>
      </c>
      <c r="B130" s="117" t="s">
        <v>300</v>
      </c>
      <c r="C130" s="53" t="s">
        <v>112</v>
      </c>
      <c r="D130" s="33">
        <v>1</v>
      </c>
      <c r="E130" s="39" t="s">
        <v>37</v>
      </c>
      <c r="F130" s="50">
        <v>2</v>
      </c>
      <c r="G130" s="50" t="s">
        <v>143</v>
      </c>
      <c r="H130" s="50" t="s">
        <v>3</v>
      </c>
      <c r="I130" s="29">
        <v>255.2264912236464</v>
      </c>
      <c r="K130" s="20" t="s">
        <v>341</v>
      </c>
      <c r="L130" s="21">
        <v>0</v>
      </c>
      <c r="M130" s="106"/>
      <c r="N130" s="9" t="s">
        <v>341</v>
      </c>
      <c r="O130" s="15">
        <v>0</v>
      </c>
      <c r="P130" s="105" t="s">
        <v>341</v>
      </c>
      <c r="Q130" s="20">
        <v>1</v>
      </c>
      <c r="R130" s="21">
        <v>0</v>
      </c>
      <c r="S130" s="106"/>
      <c r="T130" s="9" t="s">
        <v>341</v>
      </c>
      <c r="U130" s="15">
        <v>0</v>
      </c>
      <c r="V130" s="23">
        <v>22</v>
      </c>
      <c r="W130" s="20" t="s">
        <v>341</v>
      </c>
      <c r="X130" s="21">
        <v>243.07284878442513</v>
      </c>
      <c r="Y130" s="63" t="s">
        <v>341</v>
      </c>
      <c r="Z130" s="9">
        <v>1</v>
      </c>
      <c r="AA130" s="15">
        <v>0</v>
      </c>
      <c r="AB130" s="23" t="s">
        <v>341</v>
      </c>
      <c r="AC130" s="20">
        <v>1</v>
      </c>
      <c r="AD130" s="21">
        <v>0</v>
      </c>
      <c r="AE130" s="63" t="s">
        <v>341</v>
      </c>
      <c r="AF130" s="9">
        <v>1</v>
      </c>
      <c r="AG130" s="15">
        <v>0</v>
      </c>
      <c r="AH130" s="23" t="s">
        <v>341</v>
      </c>
      <c r="AI130" s="20">
        <v>1</v>
      </c>
      <c r="AJ130" s="61">
        <v>0</v>
      </c>
      <c r="AK130" s="63" t="s">
        <v>341</v>
      </c>
      <c r="AL130" s="9" t="s">
        <v>341</v>
      </c>
      <c r="AM130" s="15">
        <v>0</v>
      </c>
    </row>
    <row r="131" spans="1:39" ht="12.75" customHeight="1">
      <c r="A131" s="13">
        <v>96</v>
      </c>
      <c r="B131" s="117" t="s">
        <v>111</v>
      </c>
      <c r="C131" s="53" t="s">
        <v>110</v>
      </c>
      <c r="D131" s="33">
        <v>1</v>
      </c>
      <c r="E131" s="39" t="s">
        <v>87</v>
      </c>
      <c r="F131" s="50">
        <v>2</v>
      </c>
      <c r="G131" s="50" t="s">
        <v>143</v>
      </c>
      <c r="H131" s="50" t="s">
        <v>3</v>
      </c>
      <c r="I131" s="29">
        <v>241.59943119843032</v>
      </c>
      <c r="K131" s="20" t="s">
        <v>341</v>
      </c>
      <c r="L131" s="21">
        <v>0</v>
      </c>
      <c r="M131" s="106">
        <v>26</v>
      </c>
      <c r="N131" s="9" t="s">
        <v>341</v>
      </c>
      <c r="O131" s="15">
        <v>230.09469637945745</v>
      </c>
      <c r="P131" s="105" t="s">
        <v>341</v>
      </c>
      <c r="Q131" s="20">
        <v>1</v>
      </c>
      <c r="R131" s="21">
        <v>0</v>
      </c>
      <c r="S131" s="106"/>
      <c r="T131" s="9" t="s">
        <v>341</v>
      </c>
      <c r="U131" s="15">
        <v>0</v>
      </c>
      <c r="V131" s="105" t="s">
        <v>341</v>
      </c>
      <c r="W131" s="20" t="s">
        <v>341</v>
      </c>
      <c r="X131" s="21">
        <v>0</v>
      </c>
      <c r="Y131" s="63" t="s">
        <v>341</v>
      </c>
      <c r="Z131" s="9">
        <v>1</v>
      </c>
      <c r="AA131" s="15">
        <v>0</v>
      </c>
      <c r="AB131" s="23" t="s">
        <v>341</v>
      </c>
      <c r="AC131" s="20">
        <v>1</v>
      </c>
      <c r="AD131" s="21">
        <v>0</v>
      </c>
      <c r="AE131" s="63" t="s">
        <v>341</v>
      </c>
      <c r="AF131" s="9">
        <v>1</v>
      </c>
      <c r="AG131" s="15">
        <v>0</v>
      </c>
      <c r="AH131" s="23" t="s">
        <v>341</v>
      </c>
      <c r="AI131" s="20">
        <v>1</v>
      </c>
      <c r="AJ131" s="61">
        <v>0</v>
      </c>
      <c r="AK131" s="63" t="s">
        <v>341</v>
      </c>
      <c r="AL131" s="9" t="s">
        <v>341</v>
      </c>
      <c r="AM131" s="15">
        <v>0</v>
      </c>
    </row>
    <row r="132" spans="1:39" ht="12.75" customHeight="1">
      <c r="A132" s="13" t="s">
        <v>3</v>
      </c>
      <c r="B132" s="117" t="s">
        <v>263</v>
      </c>
      <c r="C132" s="53" t="s">
        <v>264</v>
      </c>
      <c r="D132" s="33">
        <v>1</v>
      </c>
      <c r="E132" s="39"/>
      <c r="F132" s="50">
        <v>3</v>
      </c>
      <c r="G132" s="50" t="s">
        <v>143</v>
      </c>
      <c r="H132" s="50" t="s">
        <v>341</v>
      </c>
      <c r="I132" s="29">
        <v>241.4661835225026</v>
      </c>
      <c r="J132" s="105">
        <v>19</v>
      </c>
      <c r="L132" s="21">
        <v>229.96779383095486</v>
      </c>
      <c r="M132" s="106"/>
      <c r="O132" s="15">
        <v>0</v>
      </c>
      <c r="P132" s="105" t="s">
        <v>341</v>
      </c>
      <c r="R132" s="21">
        <v>0</v>
      </c>
      <c r="S132" s="106"/>
      <c r="T132" s="9" t="s">
        <v>341</v>
      </c>
      <c r="U132" s="15">
        <v>0</v>
      </c>
      <c r="V132" s="105" t="s">
        <v>341</v>
      </c>
      <c r="W132" s="20">
        <v>1</v>
      </c>
      <c r="X132" s="21">
        <v>0</v>
      </c>
      <c r="Y132" s="63" t="s">
        <v>341</v>
      </c>
      <c r="Z132" s="9" t="s">
        <v>341</v>
      </c>
      <c r="AA132" s="15">
        <v>0</v>
      </c>
      <c r="AB132" s="23" t="s">
        <v>341</v>
      </c>
      <c r="AC132" s="20">
        <v>1</v>
      </c>
      <c r="AD132" s="21">
        <v>0</v>
      </c>
      <c r="AE132" s="63" t="s">
        <v>341</v>
      </c>
      <c r="AF132" s="9">
        <v>1</v>
      </c>
      <c r="AG132" s="15">
        <v>0</v>
      </c>
      <c r="AH132" s="23" t="s">
        <v>341</v>
      </c>
      <c r="AI132" s="20">
        <v>1</v>
      </c>
      <c r="AJ132" s="61">
        <v>0</v>
      </c>
      <c r="AK132" s="63" t="s">
        <v>341</v>
      </c>
      <c r="AL132" s="9">
        <v>1</v>
      </c>
      <c r="AM132" s="15">
        <v>0</v>
      </c>
    </row>
    <row r="133" spans="1:39" ht="12.75" customHeight="1">
      <c r="A133" s="13">
        <v>97</v>
      </c>
      <c r="B133" s="117" t="s">
        <v>334</v>
      </c>
      <c r="C133" s="53" t="s">
        <v>34</v>
      </c>
      <c r="D133" s="33">
        <v>1</v>
      </c>
      <c r="E133" s="39" t="s">
        <v>21</v>
      </c>
      <c r="F133" s="50">
        <v>2</v>
      </c>
      <c r="G133" s="50" t="s">
        <v>143</v>
      </c>
      <c r="H133" s="50" t="s">
        <v>3</v>
      </c>
      <c r="I133" s="29">
        <v>226.21712995306402</v>
      </c>
      <c r="K133" s="20" t="s">
        <v>341</v>
      </c>
      <c r="L133" s="21">
        <v>0</v>
      </c>
      <c r="M133" s="106"/>
      <c r="N133" s="9" t="s">
        <v>341</v>
      </c>
      <c r="O133" s="15">
        <v>0</v>
      </c>
      <c r="P133" s="105" t="s">
        <v>341</v>
      </c>
      <c r="Q133" s="20">
        <v>1</v>
      </c>
      <c r="R133" s="21">
        <v>0</v>
      </c>
      <c r="S133" s="63">
        <v>56</v>
      </c>
      <c r="T133" s="9">
        <v>1</v>
      </c>
      <c r="U133" s="15">
        <v>215.44488566958478</v>
      </c>
      <c r="V133" s="105" t="s">
        <v>341</v>
      </c>
      <c r="W133" s="20" t="s">
        <v>341</v>
      </c>
      <c r="X133" s="21">
        <v>0</v>
      </c>
      <c r="Y133" s="63" t="s">
        <v>341</v>
      </c>
      <c r="Z133" s="9">
        <v>1</v>
      </c>
      <c r="AA133" s="15">
        <v>0</v>
      </c>
      <c r="AB133" s="23" t="s">
        <v>341</v>
      </c>
      <c r="AC133" s="20">
        <v>1</v>
      </c>
      <c r="AD133" s="21">
        <v>0</v>
      </c>
      <c r="AE133" s="63" t="s">
        <v>341</v>
      </c>
      <c r="AF133" s="9">
        <v>1</v>
      </c>
      <c r="AG133" s="15">
        <v>0</v>
      </c>
      <c r="AH133" s="23" t="s">
        <v>341</v>
      </c>
      <c r="AI133" s="20">
        <v>1</v>
      </c>
      <c r="AJ133" s="61">
        <v>0</v>
      </c>
      <c r="AK133" s="63" t="s">
        <v>341</v>
      </c>
      <c r="AL133" s="9" t="s">
        <v>341</v>
      </c>
      <c r="AM133" s="15">
        <v>0</v>
      </c>
    </row>
    <row r="134" spans="1:39" ht="12.75" customHeight="1">
      <c r="A134" s="13">
        <v>98</v>
      </c>
      <c r="B134" s="117" t="s">
        <v>42</v>
      </c>
      <c r="C134" s="53" t="s">
        <v>210</v>
      </c>
      <c r="D134" s="33">
        <v>1</v>
      </c>
      <c r="E134" s="39" t="s">
        <v>3</v>
      </c>
      <c r="F134" s="50">
        <v>2</v>
      </c>
      <c r="G134" s="50" t="s">
        <v>143</v>
      </c>
      <c r="H134" s="50" t="s">
        <v>141</v>
      </c>
      <c r="I134" s="29">
        <v>224.38949420085268</v>
      </c>
      <c r="K134" s="20" t="s">
        <v>341</v>
      </c>
      <c r="L134" s="21">
        <v>0</v>
      </c>
      <c r="M134" s="106">
        <v>27</v>
      </c>
      <c r="N134" s="9" t="s">
        <v>341</v>
      </c>
      <c r="O134" s="15">
        <v>213.70428019128826</v>
      </c>
      <c r="P134" s="105" t="s">
        <v>341</v>
      </c>
      <c r="Q134" s="20">
        <v>1</v>
      </c>
      <c r="R134" s="21">
        <v>0</v>
      </c>
      <c r="S134" s="106"/>
      <c r="T134" s="9" t="s">
        <v>341</v>
      </c>
      <c r="U134" s="15">
        <v>0</v>
      </c>
      <c r="V134" s="105" t="s">
        <v>341</v>
      </c>
      <c r="W134" s="20" t="s">
        <v>341</v>
      </c>
      <c r="X134" s="21">
        <v>0</v>
      </c>
      <c r="Y134" s="63" t="s">
        <v>341</v>
      </c>
      <c r="Z134" s="9">
        <v>1</v>
      </c>
      <c r="AA134" s="15">
        <v>0</v>
      </c>
      <c r="AB134" s="23" t="s">
        <v>341</v>
      </c>
      <c r="AC134" s="20">
        <v>1</v>
      </c>
      <c r="AD134" s="21">
        <v>0</v>
      </c>
      <c r="AE134" s="63" t="s">
        <v>341</v>
      </c>
      <c r="AF134" s="9">
        <v>1</v>
      </c>
      <c r="AG134" s="15">
        <v>0</v>
      </c>
      <c r="AH134" s="23" t="s">
        <v>341</v>
      </c>
      <c r="AI134" s="20">
        <v>1</v>
      </c>
      <c r="AJ134" s="61">
        <v>0</v>
      </c>
      <c r="AK134" s="63" t="s">
        <v>341</v>
      </c>
      <c r="AL134" s="9" t="s">
        <v>341</v>
      </c>
      <c r="AM134" s="15">
        <v>0</v>
      </c>
    </row>
    <row r="135" spans="1:39" ht="12.75" customHeight="1">
      <c r="A135" s="13">
        <v>99</v>
      </c>
      <c r="B135" s="117" t="s">
        <v>299</v>
      </c>
      <c r="C135" s="53" t="s">
        <v>71</v>
      </c>
      <c r="D135" s="33">
        <v>1</v>
      </c>
      <c r="E135" s="39" t="s">
        <v>137</v>
      </c>
      <c r="F135" s="50">
        <v>1</v>
      </c>
      <c r="G135" s="50" t="s">
        <v>143</v>
      </c>
      <c r="H135" s="50" t="s">
        <v>3</v>
      </c>
      <c r="I135" s="29">
        <v>220.65169289632152</v>
      </c>
      <c r="K135" s="20" t="s">
        <v>341</v>
      </c>
      <c r="L135" s="21">
        <v>0</v>
      </c>
      <c r="M135" s="106"/>
      <c r="N135" s="9" t="s">
        <v>341</v>
      </c>
      <c r="O135" s="15">
        <v>0</v>
      </c>
      <c r="P135" s="105" t="s">
        <v>341</v>
      </c>
      <c r="Q135" s="20" t="s">
        <v>341</v>
      </c>
      <c r="R135" s="21">
        <v>0</v>
      </c>
      <c r="S135" s="106"/>
      <c r="T135" s="9" t="s">
        <v>341</v>
      </c>
      <c r="U135" s="15">
        <v>0</v>
      </c>
      <c r="V135" s="105" t="s">
        <v>341</v>
      </c>
      <c r="W135" s="20">
        <v>1</v>
      </c>
      <c r="X135" s="21">
        <v>0</v>
      </c>
      <c r="Y135" s="63" t="s">
        <v>341</v>
      </c>
      <c r="Z135" s="9">
        <v>1</v>
      </c>
      <c r="AA135" s="15">
        <v>0</v>
      </c>
      <c r="AB135" s="23" t="s">
        <v>341</v>
      </c>
      <c r="AC135" s="20" t="s">
        <v>341</v>
      </c>
      <c r="AD135" s="21">
        <v>0</v>
      </c>
      <c r="AE135" s="63" t="s">
        <v>341</v>
      </c>
      <c r="AF135" s="9" t="s">
        <v>341</v>
      </c>
      <c r="AG135" s="15">
        <v>0</v>
      </c>
      <c r="AH135" s="23">
        <v>42</v>
      </c>
      <c r="AI135" s="20" t="s">
        <v>341</v>
      </c>
      <c r="AJ135" s="61">
        <v>210.1444694250681</v>
      </c>
      <c r="AK135" s="63" t="s">
        <v>341</v>
      </c>
      <c r="AL135" s="9">
        <v>1</v>
      </c>
      <c r="AM135" s="15">
        <v>0</v>
      </c>
    </row>
    <row r="136" spans="1:39" ht="12.75" customHeight="1">
      <c r="A136" s="13">
        <v>100</v>
      </c>
      <c r="B136" s="117" t="s">
        <v>307</v>
      </c>
      <c r="C136" s="53" t="s">
        <v>114</v>
      </c>
      <c r="D136" s="33">
        <v>1</v>
      </c>
      <c r="E136" s="39" t="s">
        <v>27</v>
      </c>
      <c r="F136" s="50">
        <v>1</v>
      </c>
      <c r="G136" s="50" t="s">
        <v>143</v>
      </c>
      <c r="H136" s="50" t="s">
        <v>3</v>
      </c>
      <c r="I136" s="29">
        <v>216.02211804601347</v>
      </c>
      <c r="K136" s="20" t="s">
        <v>341</v>
      </c>
      <c r="L136" s="21">
        <v>0</v>
      </c>
      <c r="M136" s="106"/>
      <c r="N136" s="9" t="s">
        <v>341</v>
      </c>
      <c r="O136" s="15">
        <v>0</v>
      </c>
      <c r="P136" s="105" t="s">
        <v>341</v>
      </c>
      <c r="Q136" s="20" t="s">
        <v>341</v>
      </c>
      <c r="R136" s="21">
        <v>0</v>
      </c>
      <c r="S136" s="106"/>
      <c r="T136" s="9" t="s">
        <v>341</v>
      </c>
      <c r="U136" s="15">
        <v>0</v>
      </c>
      <c r="V136" s="105" t="s">
        <v>341</v>
      </c>
      <c r="W136" s="20">
        <v>1</v>
      </c>
      <c r="X136" s="21">
        <v>0</v>
      </c>
      <c r="Y136" s="63" t="s">
        <v>341</v>
      </c>
      <c r="Z136" s="9">
        <v>1</v>
      </c>
      <c r="AA136" s="15">
        <v>0</v>
      </c>
      <c r="AB136" s="23" t="s">
        <v>341</v>
      </c>
      <c r="AC136" s="20" t="s">
        <v>341</v>
      </c>
      <c r="AD136" s="21">
        <v>0</v>
      </c>
      <c r="AE136" s="63">
        <v>22</v>
      </c>
      <c r="AF136" s="9" t="s">
        <v>341</v>
      </c>
      <c r="AG136" s="15">
        <v>205.73535052001284</v>
      </c>
      <c r="AH136" s="23" t="s">
        <v>341</v>
      </c>
      <c r="AI136" s="20" t="s">
        <v>341</v>
      </c>
      <c r="AJ136" s="61">
        <v>0</v>
      </c>
      <c r="AK136" s="63" t="s">
        <v>341</v>
      </c>
      <c r="AL136" s="9">
        <v>1</v>
      </c>
      <c r="AM136" s="15">
        <v>0</v>
      </c>
    </row>
    <row r="137" spans="1:39" ht="12.75" customHeight="1">
      <c r="A137" s="13" t="s">
        <v>3</v>
      </c>
      <c r="B137" s="117" t="s">
        <v>265</v>
      </c>
      <c r="C137" s="53" t="s">
        <v>266</v>
      </c>
      <c r="D137" s="33">
        <v>1</v>
      </c>
      <c r="E137" s="39"/>
      <c r="F137" s="50">
        <v>3</v>
      </c>
      <c r="G137" s="50" t="s">
        <v>143</v>
      </c>
      <c r="H137" s="50" t="s">
        <v>341</v>
      </c>
      <c r="I137" s="29">
        <v>212.2284154641155</v>
      </c>
      <c r="J137" s="105">
        <v>20</v>
      </c>
      <c r="L137" s="21">
        <v>202.12230044201476</v>
      </c>
      <c r="M137" s="106"/>
      <c r="O137" s="15">
        <v>0</v>
      </c>
      <c r="P137" s="105" t="s">
        <v>341</v>
      </c>
      <c r="R137" s="21">
        <v>0</v>
      </c>
      <c r="S137" s="106"/>
      <c r="T137" s="9" t="s">
        <v>341</v>
      </c>
      <c r="U137" s="15">
        <v>0</v>
      </c>
      <c r="V137" s="105" t="s">
        <v>341</v>
      </c>
      <c r="W137" s="20">
        <v>1</v>
      </c>
      <c r="X137" s="21">
        <v>0</v>
      </c>
      <c r="Y137" s="63" t="s">
        <v>341</v>
      </c>
      <c r="Z137" s="9" t="s">
        <v>341</v>
      </c>
      <c r="AA137" s="15">
        <v>0</v>
      </c>
      <c r="AB137" s="23" t="s">
        <v>341</v>
      </c>
      <c r="AC137" s="20">
        <v>1</v>
      </c>
      <c r="AD137" s="21">
        <v>0</v>
      </c>
      <c r="AE137" s="63" t="s">
        <v>341</v>
      </c>
      <c r="AF137" s="9">
        <v>1</v>
      </c>
      <c r="AG137" s="15">
        <v>0</v>
      </c>
      <c r="AH137" s="23" t="s">
        <v>341</v>
      </c>
      <c r="AI137" s="20">
        <v>1</v>
      </c>
      <c r="AJ137" s="61">
        <v>0</v>
      </c>
      <c r="AK137" s="63" t="s">
        <v>341</v>
      </c>
      <c r="AL137" s="9">
        <v>1</v>
      </c>
      <c r="AM137" s="15">
        <v>0</v>
      </c>
    </row>
    <row r="138" spans="1:39" ht="12.75" customHeight="1">
      <c r="A138" s="13">
        <v>101</v>
      </c>
      <c r="B138" s="117" t="s">
        <v>287</v>
      </c>
      <c r="C138" s="53" t="s">
        <v>74</v>
      </c>
      <c r="D138" s="33">
        <v>1</v>
      </c>
      <c r="E138" s="39" t="s">
        <v>21</v>
      </c>
      <c r="F138" s="50">
        <v>2</v>
      </c>
      <c r="G138" s="50" t="s">
        <v>143</v>
      </c>
      <c r="H138" s="50" t="s">
        <v>3</v>
      </c>
      <c r="I138" s="29">
        <v>208.67693040821405</v>
      </c>
      <c r="K138" s="20" t="s">
        <v>341</v>
      </c>
      <c r="L138" s="21">
        <v>0</v>
      </c>
      <c r="M138" s="106"/>
      <c r="N138" s="9" t="s">
        <v>341</v>
      </c>
      <c r="O138" s="15">
        <v>0</v>
      </c>
      <c r="P138" s="105" t="s">
        <v>341</v>
      </c>
      <c r="Q138" s="20">
        <v>1</v>
      </c>
      <c r="R138" s="21">
        <v>0</v>
      </c>
      <c r="S138" s="106"/>
      <c r="T138" s="9" t="s">
        <v>341</v>
      </c>
      <c r="U138" s="15">
        <v>0</v>
      </c>
      <c r="V138" s="105" t="s">
        <v>341</v>
      </c>
      <c r="W138" s="20" t="s">
        <v>341</v>
      </c>
      <c r="X138" s="21">
        <v>0</v>
      </c>
      <c r="Y138" s="63" t="s">
        <v>341</v>
      </c>
      <c r="Z138" s="9">
        <v>1</v>
      </c>
      <c r="AA138" s="15">
        <v>0</v>
      </c>
      <c r="AB138" s="23" t="s">
        <v>341</v>
      </c>
      <c r="AC138" s="20">
        <v>1</v>
      </c>
      <c r="AD138" s="21">
        <v>0</v>
      </c>
      <c r="AE138" s="63" t="s">
        <v>341</v>
      </c>
      <c r="AF138" s="9">
        <v>1</v>
      </c>
      <c r="AG138" s="15">
        <v>0</v>
      </c>
      <c r="AH138" s="23" t="s">
        <v>341</v>
      </c>
      <c r="AI138" s="20">
        <v>1</v>
      </c>
      <c r="AJ138" s="61">
        <v>0</v>
      </c>
      <c r="AK138" s="63">
        <v>28</v>
      </c>
      <c r="AL138" s="9" t="s">
        <v>341</v>
      </c>
      <c r="AM138" s="15">
        <v>198.73993372210862</v>
      </c>
    </row>
    <row r="139" spans="1:39" ht="12.75" customHeight="1">
      <c r="A139" s="13">
        <v>102</v>
      </c>
      <c r="B139" s="117" t="s">
        <v>375</v>
      </c>
      <c r="C139" s="119" t="s">
        <v>371</v>
      </c>
      <c r="D139" s="33">
        <v>1</v>
      </c>
      <c r="E139" s="39" t="s">
        <v>21</v>
      </c>
      <c r="F139" s="50">
        <v>2</v>
      </c>
      <c r="G139" s="50" t="s">
        <v>143</v>
      </c>
      <c r="H139" s="50"/>
      <c r="I139" s="29">
        <v>199.43813750362034</v>
      </c>
      <c r="K139" s="20" t="s">
        <v>341</v>
      </c>
      <c r="L139" s="21">
        <v>0</v>
      </c>
      <c r="M139" s="106"/>
      <c r="N139" s="9" t="s">
        <v>341</v>
      </c>
      <c r="O139" s="15">
        <v>0</v>
      </c>
      <c r="P139" s="105" t="s">
        <v>341</v>
      </c>
      <c r="Q139" s="20">
        <v>1</v>
      </c>
      <c r="R139" s="21">
        <v>0</v>
      </c>
      <c r="S139" s="106"/>
      <c r="T139" s="9" t="s">
        <v>341</v>
      </c>
      <c r="U139" s="15">
        <v>0</v>
      </c>
      <c r="V139" s="105" t="s">
        <v>341</v>
      </c>
      <c r="W139" s="20" t="s">
        <v>341</v>
      </c>
      <c r="X139" s="21">
        <v>0</v>
      </c>
      <c r="Y139" s="63"/>
      <c r="Z139" s="9" t="s">
        <v>341</v>
      </c>
      <c r="AA139" s="15">
        <v>0</v>
      </c>
      <c r="AB139" s="23" t="s">
        <v>341</v>
      </c>
      <c r="AC139" s="20">
        <v>1</v>
      </c>
      <c r="AD139" s="21">
        <v>0</v>
      </c>
      <c r="AE139" s="63" t="s">
        <v>341</v>
      </c>
      <c r="AF139" s="9">
        <v>1</v>
      </c>
      <c r="AG139" s="15">
        <v>0</v>
      </c>
      <c r="AH139" s="23">
        <v>44</v>
      </c>
      <c r="AI139" s="20">
        <v>1</v>
      </c>
      <c r="AJ139" s="61">
        <v>189.94108333678128</v>
      </c>
      <c r="AK139" s="63" t="s">
        <v>341</v>
      </c>
      <c r="AL139" s="9" t="s">
        <v>341</v>
      </c>
      <c r="AM139" s="15">
        <v>0</v>
      </c>
    </row>
    <row r="140" spans="1:39" ht="12.75" customHeight="1">
      <c r="A140" s="13" t="s">
        <v>3</v>
      </c>
      <c r="B140" s="117" t="s">
        <v>267</v>
      </c>
      <c r="C140" s="53" t="s">
        <v>268</v>
      </c>
      <c r="D140" s="33">
        <v>1</v>
      </c>
      <c r="E140" s="39"/>
      <c r="F140" s="50">
        <v>3</v>
      </c>
      <c r="G140" s="50" t="s">
        <v>143</v>
      </c>
      <c r="H140" s="50" t="s">
        <v>341</v>
      </c>
      <c r="I140" s="29">
        <v>184.4174604348219</v>
      </c>
      <c r="J140" s="105">
        <v>21</v>
      </c>
      <c r="L140" s="21">
        <v>175.63567660459228</v>
      </c>
      <c r="M140" s="106"/>
      <c r="O140" s="15">
        <v>0</v>
      </c>
      <c r="P140" s="105" t="s">
        <v>341</v>
      </c>
      <c r="R140" s="21">
        <v>0</v>
      </c>
      <c r="S140" s="106"/>
      <c r="T140" s="9" t="s">
        <v>341</v>
      </c>
      <c r="U140" s="15">
        <v>0</v>
      </c>
      <c r="V140" s="105" t="s">
        <v>341</v>
      </c>
      <c r="W140" s="20">
        <v>1</v>
      </c>
      <c r="X140" s="21">
        <v>0</v>
      </c>
      <c r="Y140" s="63" t="s">
        <v>341</v>
      </c>
      <c r="Z140" s="9" t="s">
        <v>341</v>
      </c>
      <c r="AA140" s="15">
        <v>0</v>
      </c>
      <c r="AB140" s="23" t="s">
        <v>341</v>
      </c>
      <c r="AC140" s="20">
        <v>1</v>
      </c>
      <c r="AD140" s="21">
        <v>0</v>
      </c>
      <c r="AE140" s="63" t="s">
        <v>341</v>
      </c>
      <c r="AF140" s="9">
        <v>1</v>
      </c>
      <c r="AG140" s="15">
        <v>0</v>
      </c>
      <c r="AH140" s="23" t="s">
        <v>341</v>
      </c>
      <c r="AI140" s="20">
        <v>1</v>
      </c>
      <c r="AJ140" s="61">
        <v>0</v>
      </c>
      <c r="AK140" s="63" t="s">
        <v>341</v>
      </c>
      <c r="AL140" s="9">
        <v>1</v>
      </c>
      <c r="AM140" s="15">
        <v>0</v>
      </c>
    </row>
    <row r="141" spans="1:39" ht="12.75" customHeight="1">
      <c r="A141" s="13">
        <v>103</v>
      </c>
      <c r="B141" s="117" t="s">
        <v>294</v>
      </c>
      <c r="C141" s="53" t="s">
        <v>101</v>
      </c>
      <c r="D141" s="33">
        <v>1</v>
      </c>
      <c r="E141" s="39" t="s">
        <v>21</v>
      </c>
      <c r="F141" s="50">
        <v>2</v>
      </c>
      <c r="G141" s="50" t="s">
        <v>143</v>
      </c>
      <c r="H141" s="50" t="s">
        <v>3</v>
      </c>
      <c r="I141" s="29">
        <v>180.76118421997148</v>
      </c>
      <c r="K141" s="20" t="s">
        <v>341</v>
      </c>
      <c r="L141" s="21">
        <v>0</v>
      </c>
      <c r="M141" s="106"/>
      <c r="N141" s="9" t="s">
        <v>341</v>
      </c>
      <c r="O141" s="15">
        <v>0</v>
      </c>
      <c r="P141" s="105" t="s">
        <v>341</v>
      </c>
      <c r="Q141" s="20">
        <v>1</v>
      </c>
      <c r="R141" s="21">
        <v>0</v>
      </c>
      <c r="S141" s="106"/>
      <c r="T141" s="9" t="s">
        <v>341</v>
      </c>
      <c r="U141" s="15">
        <v>0</v>
      </c>
      <c r="V141" s="105" t="s">
        <v>341</v>
      </c>
      <c r="W141" s="20" t="s">
        <v>341</v>
      </c>
      <c r="X141" s="21">
        <v>0</v>
      </c>
      <c r="Y141" s="63">
        <v>68</v>
      </c>
      <c r="Z141" s="9">
        <v>1</v>
      </c>
      <c r="AA141" s="15">
        <v>172.15350878092522</v>
      </c>
      <c r="AB141" s="23" t="s">
        <v>341</v>
      </c>
      <c r="AC141" s="20">
        <v>1</v>
      </c>
      <c r="AD141" s="21">
        <v>0</v>
      </c>
      <c r="AE141" s="63" t="s">
        <v>341</v>
      </c>
      <c r="AF141" s="9">
        <v>1</v>
      </c>
      <c r="AG141" s="15">
        <v>0</v>
      </c>
      <c r="AH141" s="23" t="s">
        <v>341</v>
      </c>
      <c r="AI141" s="20">
        <v>1</v>
      </c>
      <c r="AJ141" s="61">
        <v>0</v>
      </c>
      <c r="AK141" s="63" t="s">
        <v>341</v>
      </c>
      <c r="AL141" s="9" t="s">
        <v>341</v>
      </c>
      <c r="AM141" s="15">
        <v>0</v>
      </c>
    </row>
    <row r="142" spans="1:39" ht="12.75" customHeight="1">
      <c r="A142" s="13" t="s">
        <v>3</v>
      </c>
      <c r="B142" s="117" t="s">
        <v>269</v>
      </c>
      <c r="C142" s="53" t="s">
        <v>270</v>
      </c>
      <c r="D142" s="33">
        <v>1</v>
      </c>
      <c r="E142" s="39"/>
      <c r="F142" s="50">
        <v>3</v>
      </c>
      <c r="G142" s="50" t="s">
        <v>143</v>
      </c>
      <c r="H142" s="50" t="s">
        <v>341</v>
      </c>
      <c r="I142" s="29">
        <v>157.90051619394512</v>
      </c>
      <c r="J142" s="105">
        <v>22</v>
      </c>
      <c r="L142" s="21">
        <v>150.38144399423345</v>
      </c>
      <c r="M142" s="106"/>
      <c r="O142" s="15">
        <v>0</v>
      </c>
      <c r="P142" s="105" t="s">
        <v>341</v>
      </c>
      <c r="R142" s="21">
        <v>0</v>
      </c>
      <c r="S142" s="106"/>
      <c r="T142" s="9" t="s">
        <v>341</v>
      </c>
      <c r="U142" s="15">
        <v>0</v>
      </c>
      <c r="V142" s="105" t="s">
        <v>341</v>
      </c>
      <c r="W142" s="20">
        <v>1</v>
      </c>
      <c r="X142" s="21">
        <v>0</v>
      </c>
      <c r="Y142" s="63" t="s">
        <v>341</v>
      </c>
      <c r="Z142" s="9" t="s">
        <v>341</v>
      </c>
      <c r="AA142" s="15">
        <v>0</v>
      </c>
      <c r="AB142" s="23" t="s">
        <v>341</v>
      </c>
      <c r="AC142" s="20">
        <v>1</v>
      </c>
      <c r="AD142" s="21">
        <v>0</v>
      </c>
      <c r="AE142" s="63" t="s">
        <v>341</v>
      </c>
      <c r="AF142" s="9">
        <v>1</v>
      </c>
      <c r="AG142" s="15">
        <v>0</v>
      </c>
      <c r="AH142" s="23" t="s">
        <v>341</v>
      </c>
      <c r="AI142" s="20">
        <v>1</v>
      </c>
      <c r="AJ142" s="61">
        <v>0</v>
      </c>
      <c r="AK142" s="63" t="s">
        <v>341</v>
      </c>
      <c r="AL142" s="9">
        <v>1</v>
      </c>
      <c r="AM142" s="15">
        <v>0</v>
      </c>
    </row>
    <row r="143" spans="1:39" ht="12.75" customHeight="1">
      <c r="A143" s="13">
        <v>104</v>
      </c>
      <c r="B143" s="117" t="s">
        <v>322</v>
      </c>
      <c r="C143" s="53" t="s">
        <v>123</v>
      </c>
      <c r="D143" s="33">
        <v>1</v>
      </c>
      <c r="E143" s="39" t="s">
        <v>90</v>
      </c>
      <c r="F143" s="50">
        <v>2</v>
      </c>
      <c r="G143" s="50" t="s">
        <v>143</v>
      </c>
      <c r="H143" s="50" t="s">
        <v>3</v>
      </c>
      <c r="I143" s="29">
        <v>152.49953996966428</v>
      </c>
      <c r="K143" s="20" t="s">
        <v>341</v>
      </c>
      <c r="L143" s="21">
        <v>0</v>
      </c>
      <c r="M143" s="106"/>
      <c r="N143" s="9" t="s">
        <v>341</v>
      </c>
      <c r="O143" s="15">
        <v>0</v>
      </c>
      <c r="P143" s="105" t="s">
        <v>341</v>
      </c>
      <c r="Q143" s="20">
        <v>1</v>
      </c>
      <c r="R143" s="21">
        <v>0</v>
      </c>
      <c r="S143" s="106"/>
      <c r="T143" s="9" t="s">
        <v>341</v>
      </c>
      <c r="U143" s="15">
        <v>0</v>
      </c>
      <c r="V143" s="23">
        <v>27</v>
      </c>
      <c r="W143" s="20" t="s">
        <v>341</v>
      </c>
      <c r="X143" s="21">
        <v>145.23765711396598</v>
      </c>
      <c r="Y143" s="63" t="s">
        <v>341</v>
      </c>
      <c r="Z143" s="9">
        <v>1</v>
      </c>
      <c r="AA143" s="15">
        <v>0</v>
      </c>
      <c r="AB143" s="23" t="s">
        <v>341</v>
      </c>
      <c r="AC143" s="20">
        <v>1</v>
      </c>
      <c r="AD143" s="21">
        <v>0</v>
      </c>
      <c r="AE143" s="63" t="s">
        <v>341</v>
      </c>
      <c r="AF143" s="9">
        <v>1</v>
      </c>
      <c r="AG143" s="15">
        <v>0</v>
      </c>
      <c r="AH143" s="23" t="s">
        <v>341</v>
      </c>
      <c r="AI143" s="20">
        <v>1</v>
      </c>
      <c r="AJ143" s="61">
        <v>0</v>
      </c>
      <c r="AK143" s="63" t="s">
        <v>341</v>
      </c>
      <c r="AL143" s="9" t="s">
        <v>341</v>
      </c>
      <c r="AM143" s="15">
        <v>0</v>
      </c>
    </row>
    <row r="144" spans="1:39" ht="12.75" customHeight="1">
      <c r="A144" s="13">
        <v>105</v>
      </c>
      <c r="B144" s="117" t="s">
        <v>306</v>
      </c>
      <c r="C144" s="53" t="s">
        <v>51</v>
      </c>
      <c r="D144" s="33">
        <v>1</v>
      </c>
      <c r="E144" s="39" t="s">
        <v>21</v>
      </c>
      <c r="F144" s="50">
        <v>2</v>
      </c>
      <c r="G144" s="50" t="s">
        <v>144</v>
      </c>
      <c r="H144" s="50" t="s">
        <v>3</v>
      </c>
      <c r="I144" s="29">
        <v>148.1802305808667</v>
      </c>
      <c r="K144" s="20" t="s">
        <v>341</v>
      </c>
      <c r="L144" s="21">
        <v>0</v>
      </c>
      <c r="M144" s="106"/>
      <c r="N144" s="9" t="s">
        <v>341</v>
      </c>
      <c r="O144" s="15">
        <v>0</v>
      </c>
      <c r="P144" s="105" t="s">
        <v>341</v>
      </c>
      <c r="Q144" s="20">
        <v>1</v>
      </c>
      <c r="R144" s="21">
        <v>0</v>
      </c>
      <c r="S144" s="106"/>
      <c r="T144" s="9" t="s">
        <v>341</v>
      </c>
      <c r="U144" s="15">
        <v>0</v>
      </c>
      <c r="V144" s="105" t="s">
        <v>341</v>
      </c>
      <c r="W144" s="20" t="s">
        <v>341</v>
      </c>
      <c r="X144" s="21">
        <v>0</v>
      </c>
      <c r="Y144" s="63">
        <v>72</v>
      </c>
      <c r="Z144" s="9">
        <v>1</v>
      </c>
      <c r="AA144" s="15">
        <v>141.12402912463494</v>
      </c>
      <c r="AB144" s="23" t="s">
        <v>341</v>
      </c>
      <c r="AC144" s="20">
        <v>1</v>
      </c>
      <c r="AD144" s="21">
        <v>0</v>
      </c>
      <c r="AE144" s="63" t="s">
        <v>341</v>
      </c>
      <c r="AF144" s="9">
        <v>1</v>
      </c>
      <c r="AG144" s="15">
        <v>0</v>
      </c>
      <c r="AH144" s="23" t="s">
        <v>341</v>
      </c>
      <c r="AI144" s="20">
        <v>1</v>
      </c>
      <c r="AJ144" s="61">
        <v>0</v>
      </c>
      <c r="AK144" s="63" t="s">
        <v>341</v>
      </c>
      <c r="AL144" s="9" t="s">
        <v>341</v>
      </c>
      <c r="AM144" s="15">
        <v>0</v>
      </c>
    </row>
    <row r="145" spans="1:39" ht="12.75" customHeight="1">
      <c r="A145" s="13">
        <v>106</v>
      </c>
      <c r="B145" s="117" t="s">
        <v>57</v>
      </c>
      <c r="C145" s="53" t="s">
        <v>61</v>
      </c>
      <c r="D145" s="33">
        <v>1</v>
      </c>
      <c r="E145" s="39" t="s">
        <v>87</v>
      </c>
      <c r="F145" s="50">
        <v>2</v>
      </c>
      <c r="G145" s="50" t="s">
        <v>144</v>
      </c>
      <c r="H145" s="50" t="s">
        <v>3</v>
      </c>
      <c r="I145" s="29">
        <v>146.91396933188804</v>
      </c>
      <c r="K145" s="20" t="s">
        <v>341</v>
      </c>
      <c r="L145" s="21">
        <v>0</v>
      </c>
      <c r="M145" s="106">
        <v>32</v>
      </c>
      <c r="N145" s="9" t="s">
        <v>341</v>
      </c>
      <c r="O145" s="15">
        <v>139.91806603036957</v>
      </c>
      <c r="P145" s="105" t="s">
        <v>341</v>
      </c>
      <c r="Q145" s="20">
        <v>1</v>
      </c>
      <c r="R145" s="21">
        <v>0</v>
      </c>
      <c r="S145" s="106"/>
      <c r="T145" s="9" t="s">
        <v>341</v>
      </c>
      <c r="U145" s="15">
        <v>0</v>
      </c>
      <c r="V145" s="105" t="s">
        <v>341</v>
      </c>
      <c r="W145" s="20" t="s">
        <v>341</v>
      </c>
      <c r="X145" s="21">
        <v>0</v>
      </c>
      <c r="Y145" s="63" t="s">
        <v>341</v>
      </c>
      <c r="Z145" s="9">
        <v>1</v>
      </c>
      <c r="AA145" s="15">
        <v>0</v>
      </c>
      <c r="AB145" s="23" t="s">
        <v>341</v>
      </c>
      <c r="AC145" s="20">
        <v>1</v>
      </c>
      <c r="AD145" s="21">
        <v>0</v>
      </c>
      <c r="AE145" s="63" t="s">
        <v>341</v>
      </c>
      <c r="AF145" s="9">
        <v>1</v>
      </c>
      <c r="AG145" s="15">
        <v>0</v>
      </c>
      <c r="AH145" s="23" t="s">
        <v>341</v>
      </c>
      <c r="AI145" s="20">
        <v>1</v>
      </c>
      <c r="AJ145" s="61">
        <v>0</v>
      </c>
      <c r="AK145" s="63" t="s">
        <v>341</v>
      </c>
      <c r="AL145" s="9" t="s">
        <v>341</v>
      </c>
      <c r="AM145" s="15">
        <v>0</v>
      </c>
    </row>
    <row r="146" spans="1:39" ht="12.75" customHeight="1">
      <c r="A146" s="13">
        <v>107</v>
      </c>
      <c r="B146" s="117" t="s">
        <v>376</v>
      </c>
      <c r="C146" s="119" t="s">
        <v>372</v>
      </c>
      <c r="D146" s="33">
        <v>1</v>
      </c>
      <c r="E146" s="39"/>
      <c r="F146" s="50">
        <v>3</v>
      </c>
      <c r="G146" s="50" t="s">
        <v>143</v>
      </c>
      <c r="H146" s="50" t="s">
        <v>341</v>
      </c>
      <c r="I146" s="29">
        <v>123.25993699757788</v>
      </c>
      <c r="K146" s="20" t="s">
        <v>341</v>
      </c>
      <c r="L146" s="21">
        <v>0</v>
      </c>
      <c r="M146" s="106"/>
      <c r="N146" s="9" t="s">
        <v>341</v>
      </c>
      <c r="O146" s="15">
        <v>0</v>
      </c>
      <c r="P146" s="105" t="s">
        <v>341</v>
      </c>
      <c r="Q146" s="20">
        <v>1</v>
      </c>
      <c r="R146" s="21">
        <v>0</v>
      </c>
      <c r="S146" s="106"/>
      <c r="T146" s="9" t="s">
        <v>341</v>
      </c>
      <c r="U146" s="15">
        <v>0</v>
      </c>
      <c r="V146" s="105" t="s">
        <v>341</v>
      </c>
      <c r="W146" s="20">
        <v>1</v>
      </c>
      <c r="X146" s="21">
        <v>0</v>
      </c>
      <c r="Y146" s="63"/>
      <c r="Z146" s="9" t="s">
        <v>341</v>
      </c>
      <c r="AA146" s="15">
        <v>0</v>
      </c>
      <c r="AB146" s="23" t="s">
        <v>341</v>
      </c>
      <c r="AC146" s="20">
        <v>1</v>
      </c>
      <c r="AD146" s="21">
        <v>0</v>
      </c>
      <c r="AE146" s="63" t="s">
        <v>341</v>
      </c>
      <c r="AF146" s="9">
        <v>1</v>
      </c>
      <c r="AG146" s="15">
        <v>0</v>
      </c>
      <c r="AH146" s="23">
        <v>52</v>
      </c>
      <c r="AI146" s="20">
        <v>1</v>
      </c>
      <c r="AJ146" s="61">
        <v>117.39041618816941</v>
      </c>
      <c r="AK146" s="63" t="s">
        <v>341</v>
      </c>
      <c r="AL146" s="9">
        <v>1</v>
      </c>
      <c r="AM146" s="15">
        <v>0</v>
      </c>
    </row>
    <row r="147" spans="1:39" ht="12.75" customHeight="1">
      <c r="A147" s="13">
        <v>108</v>
      </c>
      <c r="B147" s="117" t="s">
        <v>314</v>
      </c>
      <c r="C147" s="53" t="s">
        <v>158</v>
      </c>
      <c r="D147" s="33">
        <v>1</v>
      </c>
      <c r="E147" s="39" t="s">
        <v>137</v>
      </c>
      <c r="F147" s="50">
        <v>1</v>
      </c>
      <c r="G147" s="50" t="s">
        <v>144</v>
      </c>
      <c r="H147" s="50" t="s">
        <v>3</v>
      </c>
      <c r="I147" s="29">
        <v>106.05</v>
      </c>
      <c r="K147" s="20" t="s">
        <v>341</v>
      </c>
      <c r="L147" s="21">
        <v>0</v>
      </c>
      <c r="M147" s="106"/>
      <c r="N147" s="9" t="s">
        <v>341</v>
      </c>
      <c r="O147" s="15">
        <v>0</v>
      </c>
      <c r="P147" s="105" t="s">
        <v>341</v>
      </c>
      <c r="Q147" s="20" t="s">
        <v>341</v>
      </c>
      <c r="R147" s="21">
        <v>0</v>
      </c>
      <c r="S147" s="106"/>
      <c r="T147" s="9" t="s">
        <v>341</v>
      </c>
      <c r="U147" s="15">
        <v>0</v>
      </c>
      <c r="V147" s="105" t="s">
        <v>341</v>
      </c>
      <c r="W147" s="20">
        <v>1</v>
      </c>
      <c r="X147" s="21">
        <v>0</v>
      </c>
      <c r="Y147" s="63" t="s">
        <v>341</v>
      </c>
      <c r="Z147" s="9">
        <v>1</v>
      </c>
      <c r="AA147" s="15">
        <v>0</v>
      </c>
      <c r="AB147" s="23" t="s">
        <v>341</v>
      </c>
      <c r="AC147" s="20" t="s">
        <v>341</v>
      </c>
      <c r="AD147" s="21">
        <v>0</v>
      </c>
      <c r="AE147" s="63" t="s">
        <v>341</v>
      </c>
      <c r="AF147" s="9" t="s">
        <v>341</v>
      </c>
      <c r="AG147" s="15">
        <v>0</v>
      </c>
      <c r="AH147" s="23">
        <v>54</v>
      </c>
      <c r="AI147" s="20" t="s">
        <v>341</v>
      </c>
      <c r="AJ147" s="61">
        <v>101</v>
      </c>
      <c r="AK147" s="63" t="s">
        <v>341</v>
      </c>
      <c r="AL147" s="9">
        <v>1</v>
      </c>
      <c r="AM147" s="15">
        <v>0</v>
      </c>
    </row>
    <row r="148" spans="1:39" ht="12.75" customHeight="1">
      <c r="A148" s="13">
        <v>109</v>
      </c>
      <c r="B148" s="117" t="s">
        <v>6</v>
      </c>
      <c r="C148" s="53" t="s">
        <v>62</v>
      </c>
      <c r="D148" s="33">
        <v>1</v>
      </c>
      <c r="E148" s="39" t="s">
        <v>33</v>
      </c>
      <c r="F148" s="50">
        <v>2</v>
      </c>
      <c r="G148" s="50" t="s">
        <v>144</v>
      </c>
      <c r="H148" s="50" t="s">
        <v>3</v>
      </c>
      <c r="I148" s="29">
        <v>106.05</v>
      </c>
      <c r="K148" s="20" t="s">
        <v>341</v>
      </c>
      <c r="L148" s="21">
        <v>0</v>
      </c>
      <c r="M148" s="106">
        <v>35</v>
      </c>
      <c r="N148" s="9" t="s">
        <v>341</v>
      </c>
      <c r="O148" s="15">
        <v>101</v>
      </c>
      <c r="P148" s="105" t="s">
        <v>341</v>
      </c>
      <c r="Q148" s="20">
        <v>1</v>
      </c>
      <c r="R148" s="21">
        <v>0</v>
      </c>
      <c r="S148" s="106"/>
      <c r="T148" s="9" t="s">
        <v>341</v>
      </c>
      <c r="U148" s="15">
        <v>0</v>
      </c>
      <c r="V148" s="105" t="s">
        <v>341</v>
      </c>
      <c r="W148" s="20" t="s">
        <v>341</v>
      </c>
      <c r="X148" s="21">
        <v>0</v>
      </c>
      <c r="Y148" s="63" t="s">
        <v>341</v>
      </c>
      <c r="Z148" s="9">
        <v>1</v>
      </c>
      <c r="AA148" s="15">
        <v>0</v>
      </c>
      <c r="AB148" s="23" t="s">
        <v>341</v>
      </c>
      <c r="AC148" s="20">
        <v>1</v>
      </c>
      <c r="AD148" s="21">
        <v>0</v>
      </c>
      <c r="AE148" s="63" t="s">
        <v>341</v>
      </c>
      <c r="AF148" s="9">
        <v>1</v>
      </c>
      <c r="AG148" s="15">
        <v>0</v>
      </c>
      <c r="AH148" s="23" t="s">
        <v>341</v>
      </c>
      <c r="AI148" s="20">
        <v>1</v>
      </c>
      <c r="AJ148" s="61">
        <v>0</v>
      </c>
      <c r="AK148" s="63" t="s">
        <v>341</v>
      </c>
      <c r="AL148" s="9" t="s">
        <v>341</v>
      </c>
      <c r="AM148" s="15">
        <v>0</v>
      </c>
    </row>
    <row r="149" spans="2:39" ht="12.75" customHeight="1">
      <c r="B149" s="117"/>
      <c r="C149" s="53"/>
      <c r="E149" s="39"/>
      <c r="F149" s="50"/>
      <c r="G149" s="50"/>
      <c r="H149" s="50"/>
      <c r="I149" s="29"/>
      <c r="L149" s="21"/>
      <c r="M149" s="106"/>
      <c r="O149" s="15"/>
      <c r="R149" s="21"/>
      <c r="S149" s="63"/>
      <c r="U149" s="15"/>
      <c r="X149" s="21"/>
      <c r="Y149" s="63"/>
      <c r="AA149" s="15"/>
      <c r="AD149" s="21"/>
      <c r="AE149" s="63"/>
      <c r="AG149" s="15"/>
      <c r="AJ149" s="61"/>
      <c r="AK149" s="63"/>
      <c r="AM149" s="15"/>
    </row>
    <row r="150" spans="2:39" ht="12.75" customHeight="1">
      <c r="B150" s="117"/>
      <c r="C150" s="53"/>
      <c r="E150" s="39"/>
      <c r="F150" s="50"/>
      <c r="G150" s="50"/>
      <c r="H150" s="50"/>
      <c r="I150" s="29"/>
      <c r="L150" s="21"/>
      <c r="M150" s="106"/>
      <c r="O150" s="15"/>
      <c r="R150" s="21"/>
      <c r="S150" s="63"/>
      <c r="U150" s="15"/>
      <c r="X150" s="21"/>
      <c r="Y150" s="63"/>
      <c r="AA150" s="15"/>
      <c r="AD150" s="21"/>
      <c r="AE150" s="63"/>
      <c r="AG150" s="15"/>
      <c r="AJ150" s="61"/>
      <c r="AK150" s="63"/>
      <c r="AM150" s="15"/>
    </row>
    <row r="151" spans="2:39" ht="12.75" customHeight="1">
      <c r="B151" s="117"/>
      <c r="C151" s="53"/>
      <c r="E151" s="39"/>
      <c r="F151" s="50"/>
      <c r="G151" s="50"/>
      <c r="H151" s="50"/>
      <c r="I151" s="29"/>
      <c r="L151" s="21"/>
      <c r="M151" s="106"/>
      <c r="O151" s="15"/>
      <c r="R151" s="21"/>
      <c r="S151" s="63"/>
      <c r="U151" s="15"/>
      <c r="X151" s="21"/>
      <c r="Y151" s="63"/>
      <c r="AA151" s="15"/>
      <c r="AD151" s="21"/>
      <c r="AE151" s="63"/>
      <c r="AG151" s="15"/>
      <c r="AJ151" s="61"/>
      <c r="AK151" s="63"/>
      <c r="AM151" s="15"/>
    </row>
    <row r="152" spans="2:39" ht="12.75" customHeight="1">
      <c r="B152" s="117"/>
      <c r="C152" s="53"/>
      <c r="E152" s="39"/>
      <c r="F152" s="50"/>
      <c r="G152" s="50"/>
      <c r="H152" s="50"/>
      <c r="I152" s="29"/>
      <c r="L152" s="21"/>
      <c r="M152" s="106"/>
      <c r="O152" s="15"/>
      <c r="R152" s="21"/>
      <c r="S152" s="63"/>
      <c r="U152" s="15"/>
      <c r="X152" s="21"/>
      <c r="Y152" s="63"/>
      <c r="AA152" s="15"/>
      <c r="AD152" s="21"/>
      <c r="AE152" s="63"/>
      <c r="AG152" s="15"/>
      <c r="AJ152" s="61"/>
      <c r="AK152" s="63"/>
      <c r="AM152" s="15"/>
    </row>
    <row r="153" spans="2:39" ht="12.75" customHeight="1">
      <c r="B153" s="117"/>
      <c r="C153" s="53"/>
      <c r="E153" s="39"/>
      <c r="F153" s="50"/>
      <c r="G153" s="50"/>
      <c r="H153" s="50"/>
      <c r="I153" s="29"/>
      <c r="L153" s="21"/>
      <c r="M153" s="106"/>
      <c r="O153" s="15"/>
      <c r="R153" s="21"/>
      <c r="S153" s="63"/>
      <c r="U153" s="15"/>
      <c r="X153" s="21"/>
      <c r="Y153" s="63"/>
      <c r="AA153" s="15"/>
      <c r="AD153" s="21"/>
      <c r="AE153" s="63"/>
      <c r="AG153" s="15"/>
      <c r="AJ153" s="61"/>
      <c r="AK153" s="63"/>
      <c r="AM153" s="15"/>
    </row>
    <row r="154" spans="2:39" ht="12.75" customHeight="1">
      <c r="B154" s="117"/>
      <c r="C154" s="53"/>
      <c r="E154" s="39"/>
      <c r="F154" s="50"/>
      <c r="G154" s="50"/>
      <c r="H154" s="50"/>
      <c r="I154" s="29"/>
      <c r="L154" s="21"/>
      <c r="M154" s="106"/>
      <c r="O154" s="15"/>
      <c r="R154" s="21"/>
      <c r="S154" s="63"/>
      <c r="U154" s="15"/>
      <c r="X154" s="21"/>
      <c r="Y154" s="63"/>
      <c r="AA154" s="15"/>
      <c r="AD154" s="21"/>
      <c r="AE154" s="63"/>
      <c r="AG154" s="15"/>
      <c r="AJ154" s="61"/>
      <c r="AK154" s="63"/>
      <c r="AM154" s="15"/>
    </row>
    <row r="155" spans="2:39" ht="12.75" customHeight="1">
      <c r="B155" s="117"/>
      <c r="C155" s="53"/>
      <c r="E155" s="39"/>
      <c r="F155" s="50"/>
      <c r="G155" s="50"/>
      <c r="H155" s="50"/>
      <c r="I155" s="29"/>
      <c r="L155" s="21"/>
      <c r="M155" s="106"/>
      <c r="O155" s="15"/>
      <c r="R155" s="21"/>
      <c r="S155" s="63"/>
      <c r="U155" s="15"/>
      <c r="X155" s="21"/>
      <c r="Y155" s="63"/>
      <c r="AA155" s="15"/>
      <c r="AD155" s="21"/>
      <c r="AE155" s="63"/>
      <c r="AG155" s="15"/>
      <c r="AJ155" s="61"/>
      <c r="AK155" s="63"/>
      <c r="AM155" s="15"/>
    </row>
    <row r="156" spans="2:39" ht="12.75" customHeight="1">
      <c r="B156" s="117"/>
      <c r="C156" s="53"/>
      <c r="E156" s="39"/>
      <c r="F156" s="50"/>
      <c r="G156" s="50"/>
      <c r="H156" s="50"/>
      <c r="I156" s="29"/>
      <c r="L156" s="21"/>
      <c r="M156" s="106"/>
      <c r="O156" s="15"/>
      <c r="R156" s="21"/>
      <c r="S156" s="63"/>
      <c r="U156" s="15"/>
      <c r="X156" s="21"/>
      <c r="Y156" s="63"/>
      <c r="AA156" s="15"/>
      <c r="AD156" s="21"/>
      <c r="AE156" s="63"/>
      <c r="AG156" s="15"/>
      <c r="AJ156" s="61"/>
      <c r="AK156" s="63"/>
      <c r="AM156" s="15"/>
    </row>
    <row r="157" spans="2:39" ht="12.75" customHeight="1">
      <c r="B157" s="117"/>
      <c r="C157" s="53"/>
      <c r="E157" s="39"/>
      <c r="F157" s="50"/>
      <c r="G157" s="50"/>
      <c r="H157" s="50"/>
      <c r="I157" s="29"/>
      <c r="L157" s="21"/>
      <c r="M157" s="106"/>
      <c r="O157" s="15"/>
      <c r="R157" s="21"/>
      <c r="S157" s="63"/>
      <c r="U157" s="15"/>
      <c r="X157" s="21"/>
      <c r="Y157" s="63"/>
      <c r="AA157" s="15"/>
      <c r="AD157" s="21"/>
      <c r="AE157" s="63"/>
      <c r="AG157" s="15"/>
      <c r="AJ157" s="61"/>
      <c r="AK157" s="63"/>
      <c r="AM157" s="15"/>
    </row>
    <row r="158" spans="2:39" ht="12.75" customHeight="1">
      <c r="B158" s="117"/>
      <c r="C158" s="53"/>
      <c r="E158" s="39"/>
      <c r="F158" s="50"/>
      <c r="G158" s="50"/>
      <c r="H158" s="50"/>
      <c r="I158" s="29"/>
      <c r="L158" s="21"/>
      <c r="M158" s="106"/>
      <c r="O158" s="15"/>
      <c r="R158" s="21"/>
      <c r="S158" s="63"/>
      <c r="U158" s="15"/>
      <c r="X158" s="21"/>
      <c r="Y158" s="63"/>
      <c r="AA158" s="15"/>
      <c r="AD158" s="21"/>
      <c r="AE158" s="63"/>
      <c r="AG158" s="15"/>
      <c r="AJ158" s="61"/>
      <c r="AK158" s="63"/>
      <c r="AM158" s="15"/>
    </row>
    <row r="159" spans="2:39" ht="12.75" customHeight="1">
      <c r="B159" s="117"/>
      <c r="C159" s="53"/>
      <c r="E159" s="39"/>
      <c r="F159" s="50"/>
      <c r="G159" s="50"/>
      <c r="H159" s="50"/>
      <c r="I159" s="29"/>
      <c r="L159" s="21"/>
      <c r="M159" s="106"/>
      <c r="O159" s="15"/>
      <c r="R159" s="21"/>
      <c r="S159" s="63"/>
      <c r="U159" s="15"/>
      <c r="X159" s="21"/>
      <c r="Y159" s="63"/>
      <c r="AA159" s="15"/>
      <c r="AD159" s="21"/>
      <c r="AE159" s="63"/>
      <c r="AG159" s="15"/>
      <c r="AJ159" s="61"/>
      <c r="AK159" s="63"/>
      <c r="AM159" s="15"/>
    </row>
    <row r="160" spans="2:39" ht="12.75" customHeight="1">
      <c r="B160" s="117"/>
      <c r="C160" s="53"/>
      <c r="E160" s="39"/>
      <c r="F160" s="50"/>
      <c r="G160" s="50"/>
      <c r="H160" s="50"/>
      <c r="I160" s="29"/>
      <c r="L160" s="21"/>
      <c r="M160" s="106"/>
      <c r="O160" s="15"/>
      <c r="R160" s="21"/>
      <c r="S160" s="63"/>
      <c r="U160" s="15"/>
      <c r="X160" s="21"/>
      <c r="Y160" s="63"/>
      <c r="AA160" s="15"/>
      <c r="AD160" s="21"/>
      <c r="AE160" s="63"/>
      <c r="AG160" s="15"/>
      <c r="AJ160" s="61"/>
      <c r="AK160" s="63"/>
      <c r="AM160" s="15"/>
    </row>
    <row r="161" spans="2:39" ht="12.75" customHeight="1">
      <c r="B161" s="117"/>
      <c r="C161" s="53"/>
      <c r="E161" s="39"/>
      <c r="F161" s="50"/>
      <c r="G161" s="50"/>
      <c r="H161" s="50"/>
      <c r="I161" s="29"/>
      <c r="L161" s="21"/>
      <c r="M161" s="106"/>
      <c r="O161" s="15"/>
      <c r="R161" s="21"/>
      <c r="S161" s="63"/>
      <c r="U161" s="15"/>
      <c r="X161" s="21"/>
      <c r="Y161" s="63"/>
      <c r="AA161" s="15"/>
      <c r="AD161" s="21"/>
      <c r="AE161" s="63"/>
      <c r="AG161" s="15"/>
      <c r="AJ161" s="61"/>
      <c r="AK161" s="63"/>
      <c r="AM161" s="15"/>
    </row>
    <row r="162" spans="2:39" ht="12.75" customHeight="1">
      <c r="B162" s="117"/>
      <c r="C162" s="53"/>
      <c r="E162" s="39"/>
      <c r="F162" s="50"/>
      <c r="G162" s="50"/>
      <c r="H162" s="50"/>
      <c r="I162" s="29"/>
      <c r="L162" s="21"/>
      <c r="M162" s="106"/>
      <c r="O162" s="15"/>
      <c r="R162" s="21"/>
      <c r="S162" s="63"/>
      <c r="U162" s="15"/>
      <c r="X162" s="21"/>
      <c r="Y162" s="63"/>
      <c r="AA162" s="15"/>
      <c r="AD162" s="21"/>
      <c r="AE162" s="63"/>
      <c r="AG162" s="15"/>
      <c r="AJ162" s="61"/>
      <c r="AK162" s="63"/>
      <c r="AM162" s="15"/>
    </row>
    <row r="163" spans="2:39" ht="12.75" customHeight="1">
      <c r="B163" s="117"/>
      <c r="C163" s="53"/>
      <c r="E163" s="39"/>
      <c r="F163" s="50"/>
      <c r="G163" s="50"/>
      <c r="H163" s="50"/>
      <c r="I163" s="29"/>
      <c r="L163" s="21"/>
      <c r="M163" s="106"/>
      <c r="O163" s="15"/>
      <c r="R163" s="21"/>
      <c r="S163" s="63"/>
      <c r="U163" s="15"/>
      <c r="X163" s="21"/>
      <c r="Y163" s="63"/>
      <c r="AA163" s="15"/>
      <c r="AD163" s="21"/>
      <c r="AE163" s="63"/>
      <c r="AG163" s="15"/>
      <c r="AJ163" s="61"/>
      <c r="AK163" s="63"/>
      <c r="AM163" s="15"/>
    </row>
    <row r="164" spans="2:39" ht="12.75" customHeight="1">
      <c r="B164" s="117"/>
      <c r="C164" s="53"/>
      <c r="E164" s="39"/>
      <c r="F164" s="50"/>
      <c r="G164" s="50"/>
      <c r="H164" s="50"/>
      <c r="I164" s="29"/>
      <c r="L164" s="21"/>
      <c r="M164" s="106"/>
      <c r="O164" s="15"/>
      <c r="R164" s="21"/>
      <c r="S164" s="63"/>
      <c r="U164" s="15"/>
      <c r="X164" s="21"/>
      <c r="Y164" s="63"/>
      <c r="AA164" s="15"/>
      <c r="AD164" s="21"/>
      <c r="AE164" s="63"/>
      <c r="AG164" s="15"/>
      <c r="AJ164" s="61"/>
      <c r="AK164" s="63"/>
      <c r="AM164" s="15"/>
    </row>
    <row r="165" spans="2:39" ht="12.75" customHeight="1">
      <c r="B165" s="117"/>
      <c r="C165" s="53"/>
      <c r="E165" s="39"/>
      <c r="F165" s="50"/>
      <c r="G165" s="50"/>
      <c r="H165" s="50"/>
      <c r="I165" s="29"/>
      <c r="L165" s="21"/>
      <c r="M165" s="106"/>
      <c r="O165" s="15"/>
      <c r="R165" s="21"/>
      <c r="S165" s="63"/>
      <c r="U165" s="15"/>
      <c r="X165" s="21"/>
      <c r="Y165" s="63"/>
      <c r="AA165" s="15"/>
      <c r="AD165" s="21"/>
      <c r="AE165" s="63"/>
      <c r="AG165" s="15"/>
      <c r="AJ165" s="61"/>
      <c r="AK165" s="63"/>
      <c r="AM165" s="15"/>
    </row>
    <row r="166" spans="2:39" ht="12.75" customHeight="1">
      <c r="B166" s="117"/>
      <c r="C166" s="53"/>
      <c r="E166" s="39"/>
      <c r="F166" s="50"/>
      <c r="G166" s="50"/>
      <c r="H166" s="50"/>
      <c r="I166" s="29"/>
      <c r="L166" s="21"/>
      <c r="M166" s="106"/>
      <c r="O166" s="15"/>
      <c r="R166" s="21"/>
      <c r="S166" s="63"/>
      <c r="U166" s="15"/>
      <c r="X166" s="21"/>
      <c r="Y166" s="63"/>
      <c r="AA166" s="15"/>
      <c r="AD166" s="21"/>
      <c r="AE166" s="63"/>
      <c r="AG166" s="15"/>
      <c r="AJ166" s="61"/>
      <c r="AK166" s="63"/>
      <c r="AM166" s="15"/>
    </row>
    <row r="167" spans="2:39" ht="12.75" customHeight="1">
      <c r="B167" s="117"/>
      <c r="C167" s="53"/>
      <c r="E167" s="39"/>
      <c r="F167" s="50"/>
      <c r="G167" s="50"/>
      <c r="H167" s="50"/>
      <c r="I167" s="29"/>
      <c r="L167" s="21"/>
      <c r="M167" s="106"/>
      <c r="O167" s="15"/>
      <c r="R167" s="21"/>
      <c r="S167" s="63"/>
      <c r="U167" s="15"/>
      <c r="X167" s="21"/>
      <c r="Y167" s="63"/>
      <c r="AA167" s="15"/>
      <c r="AD167" s="21"/>
      <c r="AE167" s="63"/>
      <c r="AG167" s="15"/>
      <c r="AJ167" s="61"/>
      <c r="AK167" s="63"/>
      <c r="AM167" s="15"/>
    </row>
    <row r="168" spans="2:39" ht="12.75" customHeight="1">
      <c r="B168" s="117"/>
      <c r="C168" s="53"/>
      <c r="E168" s="39"/>
      <c r="F168" s="50"/>
      <c r="G168" s="50"/>
      <c r="H168" s="50"/>
      <c r="I168" s="29"/>
      <c r="L168" s="21"/>
      <c r="M168" s="106"/>
      <c r="O168" s="15"/>
      <c r="R168" s="21"/>
      <c r="S168" s="63"/>
      <c r="U168" s="15"/>
      <c r="X168" s="21"/>
      <c r="Y168" s="63"/>
      <c r="AA168" s="15"/>
      <c r="AD168" s="21"/>
      <c r="AE168" s="63"/>
      <c r="AG168" s="15"/>
      <c r="AJ168" s="61"/>
      <c r="AK168" s="63"/>
      <c r="AM168" s="15"/>
    </row>
    <row r="169" spans="2:39" ht="12.75" customHeight="1">
      <c r="B169" s="117"/>
      <c r="C169" s="53"/>
      <c r="E169" s="39"/>
      <c r="F169" s="50"/>
      <c r="G169" s="50"/>
      <c r="H169" s="50"/>
      <c r="I169" s="29"/>
      <c r="L169" s="21"/>
      <c r="M169" s="106"/>
      <c r="O169" s="15"/>
      <c r="R169" s="21"/>
      <c r="S169" s="63"/>
      <c r="U169" s="15"/>
      <c r="X169" s="21"/>
      <c r="Y169" s="63"/>
      <c r="AA169" s="15"/>
      <c r="AD169" s="21"/>
      <c r="AE169" s="63"/>
      <c r="AG169" s="15"/>
      <c r="AJ169" s="61"/>
      <c r="AK169" s="63"/>
      <c r="AM169" s="15"/>
    </row>
    <row r="170" spans="2:39" ht="12.75" customHeight="1">
      <c r="B170" s="117"/>
      <c r="C170" s="53"/>
      <c r="E170" s="39"/>
      <c r="F170" s="50"/>
      <c r="G170" s="50"/>
      <c r="H170" s="50"/>
      <c r="I170" s="29"/>
      <c r="L170" s="21"/>
      <c r="M170" s="106"/>
      <c r="O170" s="15"/>
      <c r="R170" s="21"/>
      <c r="S170" s="63"/>
      <c r="U170" s="15"/>
      <c r="X170" s="21"/>
      <c r="Y170" s="63"/>
      <c r="AA170" s="15"/>
      <c r="AD170" s="21"/>
      <c r="AE170" s="63"/>
      <c r="AG170" s="15"/>
      <c r="AJ170" s="61"/>
      <c r="AK170" s="63"/>
      <c r="AM170" s="15"/>
    </row>
    <row r="171" spans="2:39" ht="12.75" customHeight="1">
      <c r="B171" s="117"/>
      <c r="C171" s="53"/>
      <c r="E171" s="39"/>
      <c r="F171" s="50"/>
      <c r="G171" s="50"/>
      <c r="H171" s="50"/>
      <c r="I171" s="29"/>
      <c r="L171" s="21"/>
      <c r="M171" s="106"/>
      <c r="O171" s="15"/>
      <c r="R171" s="21"/>
      <c r="S171" s="63"/>
      <c r="U171" s="15"/>
      <c r="X171" s="21"/>
      <c r="Y171" s="63"/>
      <c r="AA171" s="15"/>
      <c r="AD171" s="21"/>
      <c r="AE171" s="63"/>
      <c r="AG171" s="15"/>
      <c r="AJ171" s="61"/>
      <c r="AK171" s="63"/>
      <c r="AM171" s="15"/>
    </row>
    <row r="172" spans="2:39" ht="12.75" customHeight="1">
      <c r="B172" s="117"/>
      <c r="C172" s="53"/>
      <c r="E172" s="39"/>
      <c r="F172" s="50"/>
      <c r="G172" s="50"/>
      <c r="H172" s="50"/>
      <c r="I172" s="29"/>
      <c r="L172" s="21"/>
      <c r="M172" s="106"/>
      <c r="O172" s="15"/>
      <c r="R172" s="21"/>
      <c r="S172" s="63"/>
      <c r="U172" s="15"/>
      <c r="X172" s="21"/>
      <c r="Y172" s="63"/>
      <c r="AA172" s="15"/>
      <c r="AD172" s="21"/>
      <c r="AE172" s="63"/>
      <c r="AG172" s="15"/>
      <c r="AJ172" s="61"/>
      <c r="AK172" s="63"/>
      <c r="AM172" s="15"/>
    </row>
    <row r="173" spans="2:39" ht="12.75" customHeight="1">
      <c r="B173" s="117"/>
      <c r="C173" s="53"/>
      <c r="E173" s="39"/>
      <c r="F173" s="50"/>
      <c r="G173" s="50"/>
      <c r="H173" s="50"/>
      <c r="I173" s="29"/>
      <c r="L173" s="21"/>
      <c r="M173" s="106"/>
      <c r="O173" s="15"/>
      <c r="R173" s="21"/>
      <c r="S173" s="63"/>
      <c r="U173" s="15"/>
      <c r="X173" s="21"/>
      <c r="Y173" s="63"/>
      <c r="AA173" s="15"/>
      <c r="AD173" s="21"/>
      <c r="AE173" s="63"/>
      <c r="AG173" s="15"/>
      <c r="AJ173" s="61"/>
      <c r="AK173" s="63"/>
      <c r="AM173" s="15"/>
    </row>
    <row r="174" spans="2:39" ht="12.75" customHeight="1">
      <c r="B174" s="117"/>
      <c r="C174" s="53"/>
      <c r="E174" s="39"/>
      <c r="F174" s="50"/>
      <c r="G174" s="50"/>
      <c r="H174" s="50"/>
      <c r="I174" s="29"/>
      <c r="L174" s="21"/>
      <c r="M174" s="106"/>
      <c r="O174" s="15"/>
      <c r="R174" s="21"/>
      <c r="S174" s="63"/>
      <c r="U174" s="15"/>
      <c r="X174" s="21"/>
      <c r="Y174" s="63"/>
      <c r="AA174" s="15"/>
      <c r="AD174" s="21"/>
      <c r="AE174" s="63"/>
      <c r="AG174" s="15"/>
      <c r="AJ174" s="61"/>
      <c r="AK174" s="63"/>
      <c r="AM174" s="15"/>
    </row>
    <row r="175" spans="2:39" ht="12.75" customHeight="1">
      <c r="B175" s="117"/>
      <c r="C175" s="53"/>
      <c r="E175" s="39"/>
      <c r="F175" s="50"/>
      <c r="G175" s="50"/>
      <c r="H175" s="50"/>
      <c r="I175" s="29"/>
      <c r="L175" s="21"/>
      <c r="M175" s="106"/>
      <c r="O175" s="15"/>
      <c r="R175" s="21"/>
      <c r="S175" s="63"/>
      <c r="U175" s="15"/>
      <c r="X175" s="21"/>
      <c r="Y175" s="63"/>
      <c r="AA175" s="15"/>
      <c r="AD175" s="21"/>
      <c r="AE175" s="63"/>
      <c r="AG175" s="15"/>
      <c r="AJ175" s="61"/>
      <c r="AK175" s="63"/>
      <c r="AM175" s="15"/>
    </row>
    <row r="176" spans="2:39" ht="12.75" customHeight="1">
      <c r="B176" s="117"/>
      <c r="C176" s="53"/>
      <c r="E176" s="39"/>
      <c r="F176" s="50"/>
      <c r="G176" s="50"/>
      <c r="H176" s="50"/>
      <c r="I176" s="29"/>
      <c r="L176" s="21"/>
      <c r="M176" s="106"/>
      <c r="O176" s="15"/>
      <c r="R176" s="21"/>
      <c r="S176" s="63"/>
      <c r="U176" s="15"/>
      <c r="X176" s="21"/>
      <c r="Y176" s="63"/>
      <c r="AA176" s="15"/>
      <c r="AD176" s="21"/>
      <c r="AE176" s="63"/>
      <c r="AG176" s="15"/>
      <c r="AJ176" s="61"/>
      <c r="AK176" s="63"/>
      <c r="AM176" s="15"/>
    </row>
    <row r="177" spans="2:39" ht="12.75" customHeight="1">
      <c r="B177" s="117"/>
      <c r="C177" s="53"/>
      <c r="E177" s="39"/>
      <c r="F177" s="50"/>
      <c r="G177" s="50"/>
      <c r="H177" s="50"/>
      <c r="I177" s="29"/>
      <c r="L177" s="21"/>
      <c r="M177" s="106"/>
      <c r="O177" s="15"/>
      <c r="R177" s="21"/>
      <c r="S177" s="63"/>
      <c r="U177" s="15"/>
      <c r="X177" s="21"/>
      <c r="Y177" s="63"/>
      <c r="AA177" s="15"/>
      <c r="AD177" s="21"/>
      <c r="AE177" s="63"/>
      <c r="AG177" s="15"/>
      <c r="AJ177" s="61"/>
      <c r="AK177" s="63"/>
      <c r="AM177" s="15"/>
    </row>
    <row r="178" spans="2:39" ht="12.75" customHeight="1">
      <c r="B178" s="117"/>
      <c r="C178" s="53"/>
      <c r="E178" s="39"/>
      <c r="F178" s="50"/>
      <c r="G178" s="50"/>
      <c r="H178" s="50"/>
      <c r="I178" s="29"/>
      <c r="L178" s="21"/>
      <c r="M178" s="106"/>
      <c r="O178" s="15"/>
      <c r="R178" s="21"/>
      <c r="S178" s="63"/>
      <c r="U178" s="15"/>
      <c r="X178" s="21"/>
      <c r="Y178" s="63"/>
      <c r="AA178" s="15"/>
      <c r="AD178" s="21"/>
      <c r="AE178" s="63"/>
      <c r="AG178" s="15"/>
      <c r="AJ178" s="61"/>
      <c r="AK178" s="63"/>
      <c r="AM178" s="15"/>
    </row>
    <row r="179" spans="2:39" ht="12.75" customHeight="1">
      <c r="B179" s="117"/>
      <c r="C179" s="53"/>
      <c r="E179" s="39"/>
      <c r="F179" s="50"/>
      <c r="G179" s="50"/>
      <c r="H179" s="50"/>
      <c r="I179" s="29"/>
      <c r="L179" s="21"/>
      <c r="M179" s="106"/>
      <c r="O179" s="15"/>
      <c r="R179" s="21"/>
      <c r="S179" s="63"/>
      <c r="U179" s="15"/>
      <c r="X179" s="21"/>
      <c r="Y179" s="63"/>
      <c r="AA179" s="15"/>
      <c r="AD179" s="21"/>
      <c r="AE179" s="63"/>
      <c r="AG179" s="15"/>
      <c r="AJ179" s="61"/>
      <c r="AK179" s="63"/>
      <c r="AM179" s="15"/>
    </row>
    <row r="180" spans="2:39" ht="12.75" customHeight="1">
      <c r="B180" s="117"/>
      <c r="C180" s="53"/>
      <c r="E180" s="39"/>
      <c r="F180" s="50"/>
      <c r="G180" s="50"/>
      <c r="H180" s="50"/>
      <c r="I180" s="29"/>
      <c r="L180" s="21"/>
      <c r="M180" s="106"/>
      <c r="O180" s="15"/>
      <c r="R180" s="21"/>
      <c r="S180" s="63"/>
      <c r="U180" s="15"/>
      <c r="X180" s="21"/>
      <c r="Y180" s="63"/>
      <c r="AA180" s="15"/>
      <c r="AD180" s="21"/>
      <c r="AE180" s="63"/>
      <c r="AG180" s="15"/>
      <c r="AJ180" s="61"/>
      <c r="AK180" s="63"/>
      <c r="AM180" s="15"/>
    </row>
    <row r="181" spans="2:39" ht="12.75" customHeight="1">
      <c r="B181" s="117"/>
      <c r="C181" s="53"/>
      <c r="E181" s="39"/>
      <c r="F181" s="50"/>
      <c r="G181" s="50"/>
      <c r="H181" s="50"/>
      <c r="I181" s="29"/>
      <c r="L181" s="21"/>
      <c r="M181" s="106"/>
      <c r="O181" s="15"/>
      <c r="R181" s="21"/>
      <c r="S181" s="63"/>
      <c r="U181" s="15"/>
      <c r="X181" s="21"/>
      <c r="Y181" s="63"/>
      <c r="AA181" s="15"/>
      <c r="AD181" s="21"/>
      <c r="AE181" s="63"/>
      <c r="AG181" s="15"/>
      <c r="AJ181" s="61"/>
      <c r="AK181" s="63"/>
      <c r="AM181" s="15"/>
    </row>
    <row r="182" spans="2:39" ht="12.75" customHeight="1">
      <c r="B182" s="117"/>
      <c r="C182" s="53"/>
      <c r="E182" s="39"/>
      <c r="F182" s="50"/>
      <c r="G182" s="50"/>
      <c r="H182" s="50"/>
      <c r="I182" s="29"/>
      <c r="L182" s="21"/>
      <c r="M182" s="106"/>
      <c r="O182" s="15"/>
      <c r="R182" s="21"/>
      <c r="S182" s="63"/>
      <c r="U182" s="15"/>
      <c r="X182" s="21"/>
      <c r="Y182" s="63"/>
      <c r="AA182" s="15"/>
      <c r="AD182" s="21"/>
      <c r="AE182" s="63"/>
      <c r="AG182" s="15"/>
      <c r="AJ182" s="61"/>
      <c r="AK182" s="63"/>
      <c r="AM182" s="15"/>
    </row>
    <row r="183" spans="2:39" ht="12.75" customHeight="1">
      <c r="B183" s="117"/>
      <c r="C183" s="53"/>
      <c r="E183" s="39"/>
      <c r="F183" s="50"/>
      <c r="G183" s="50"/>
      <c r="H183" s="50"/>
      <c r="I183" s="29"/>
      <c r="L183" s="21"/>
      <c r="M183" s="106"/>
      <c r="O183" s="15"/>
      <c r="R183" s="21"/>
      <c r="S183" s="63"/>
      <c r="U183" s="15"/>
      <c r="X183" s="21"/>
      <c r="Y183" s="63"/>
      <c r="AA183" s="15"/>
      <c r="AD183" s="21"/>
      <c r="AE183" s="63"/>
      <c r="AG183" s="15"/>
      <c r="AJ183" s="61"/>
      <c r="AK183" s="63"/>
      <c r="AM183" s="15"/>
    </row>
    <row r="184" spans="2:39" ht="12.75" customHeight="1">
      <c r="B184" s="117"/>
      <c r="C184" s="53"/>
      <c r="E184" s="39"/>
      <c r="F184" s="50"/>
      <c r="G184" s="50"/>
      <c r="H184" s="50"/>
      <c r="I184" s="29"/>
      <c r="L184" s="21"/>
      <c r="M184" s="106"/>
      <c r="O184" s="15"/>
      <c r="R184" s="21"/>
      <c r="S184" s="63"/>
      <c r="U184" s="15"/>
      <c r="X184" s="21"/>
      <c r="Y184" s="63"/>
      <c r="AA184" s="15"/>
      <c r="AD184" s="21"/>
      <c r="AE184" s="63"/>
      <c r="AG184" s="15"/>
      <c r="AJ184" s="61"/>
      <c r="AK184" s="63"/>
      <c r="AM184" s="15"/>
    </row>
    <row r="185" spans="2:39" ht="12.75" customHeight="1">
      <c r="B185" s="117"/>
      <c r="C185" s="53"/>
      <c r="E185" s="39"/>
      <c r="F185" s="50"/>
      <c r="G185" s="50"/>
      <c r="H185" s="50"/>
      <c r="I185" s="29"/>
      <c r="L185" s="21"/>
      <c r="M185" s="106"/>
      <c r="O185" s="15"/>
      <c r="R185" s="21"/>
      <c r="S185" s="63"/>
      <c r="U185" s="15"/>
      <c r="X185" s="21"/>
      <c r="Y185" s="63"/>
      <c r="AA185" s="15"/>
      <c r="AD185" s="21"/>
      <c r="AE185" s="63"/>
      <c r="AG185" s="15"/>
      <c r="AJ185" s="61"/>
      <c r="AK185" s="63"/>
      <c r="AM185" s="15"/>
    </row>
    <row r="186" spans="2:39" ht="12.75" customHeight="1">
      <c r="B186" s="117"/>
      <c r="C186" s="53"/>
      <c r="E186" s="39"/>
      <c r="F186" s="50"/>
      <c r="G186" s="50"/>
      <c r="H186" s="50"/>
      <c r="I186" s="29"/>
      <c r="L186" s="21"/>
      <c r="M186" s="106"/>
      <c r="O186" s="15"/>
      <c r="R186" s="21"/>
      <c r="S186" s="63"/>
      <c r="U186" s="15"/>
      <c r="X186" s="21"/>
      <c r="Y186" s="63"/>
      <c r="AA186" s="15"/>
      <c r="AD186" s="21"/>
      <c r="AE186" s="63"/>
      <c r="AG186" s="15"/>
      <c r="AJ186" s="61"/>
      <c r="AK186" s="63"/>
      <c r="AM186" s="15"/>
    </row>
    <row r="187" spans="2:39" ht="12.75" customHeight="1">
      <c r="B187" s="117"/>
      <c r="C187" s="53"/>
      <c r="E187" s="39"/>
      <c r="F187" s="50"/>
      <c r="G187" s="50"/>
      <c r="H187" s="50"/>
      <c r="I187" s="29"/>
      <c r="L187" s="21"/>
      <c r="M187" s="106"/>
      <c r="O187" s="15"/>
      <c r="R187" s="21"/>
      <c r="S187" s="63"/>
      <c r="U187" s="15"/>
      <c r="X187" s="21"/>
      <c r="Y187" s="63"/>
      <c r="AA187" s="15"/>
      <c r="AD187" s="21"/>
      <c r="AE187" s="63"/>
      <c r="AG187" s="15"/>
      <c r="AJ187" s="61"/>
      <c r="AK187" s="63"/>
      <c r="AM187" s="15"/>
    </row>
    <row r="188" spans="2:39" ht="12.75" customHeight="1">
      <c r="B188" s="117"/>
      <c r="C188" s="53"/>
      <c r="E188" s="39"/>
      <c r="F188" s="50"/>
      <c r="G188" s="50"/>
      <c r="H188" s="50"/>
      <c r="I188" s="29"/>
      <c r="L188" s="21"/>
      <c r="M188" s="106"/>
      <c r="O188" s="15"/>
      <c r="R188" s="21"/>
      <c r="S188" s="63"/>
      <c r="U188" s="15"/>
      <c r="X188" s="21"/>
      <c r="Y188" s="63"/>
      <c r="AA188" s="15"/>
      <c r="AD188" s="21"/>
      <c r="AE188" s="63"/>
      <c r="AG188" s="15"/>
      <c r="AJ188" s="61"/>
      <c r="AK188" s="63"/>
      <c r="AM188" s="15"/>
    </row>
    <row r="189" spans="2:39" ht="12.75" customHeight="1">
      <c r="B189" s="117"/>
      <c r="C189" s="53"/>
      <c r="E189" s="39"/>
      <c r="F189" s="50"/>
      <c r="G189" s="50"/>
      <c r="H189" s="50"/>
      <c r="I189" s="29"/>
      <c r="L189" s="21"/>
      <c r="M189" s="106"/>
      <c r="O189" s="15"/>
      <c r="R189" s="21"/>
      <c r="S189" s="63"/>
      <c r="U189" s="15"/>
      <c r="X189" s="21"/>
      <c r="Y189" s="63"/>
      <c r="AA189" s="15"/>
      <c r="AD189" s="21"/>
      <c r="AE189" s="63"/>
      <c r="AG189" s="15"/>
      <c r="AJ189" s="61"/>
      <c r="AK189" s="63"/>
      <c r="AM189" s="15"/>
    </row>
    <row r="190" spans="2:39" ht="12.75" customHeight="1">
      <c r="B190" s="117"/>
      <c r="C190" s="53"/>
      <c r="E190" s="39"/>
      <c r="F190" s="50"/>
      <c r="G190" s="50"/>
      <c r="H190" s="50"/>
      <c r="I190" s="29"/>
      <c r="L190" s="21"/>
      <c r="M190" s="106"/>
      <c r="O190" s="15"/>
      <c r="R190" s="21"/>
      <c r="S190" s="63"/>
      <c r="U190" s="15"/>
      <c r="X190" s="21"/>
      <c r="Y190" s="63"/>
      <c r="AA190" s="15"/>
      <c r="AD190" s="21"/>
      <c r="AE190" s="63"/>
      <c r="AG190" s="15"/>
      <c r="AJ190" s="61"/>
      <c r="AK190" s="63"/>
      <c r="AM190" s="15"/>
    </row>
    <row r="191" spans="1:39" ht="12.75" customHeight="1">
      <c r="A191" s="13" t="s">
        <v>3</v>
      </c>
      <c r="B191" s="117"/>
      <c r="C191" s="53"/>
      <c r="E191" s="39"/>
      <c r="F191" s="50"/>
      <c r="G191" s="50"/>
      <c r="H191" s="50"/>
      <c r="I191" s="29"/>
      <c r="L191" s="21"/>
      <c r="M191" s="106"/>
      <c r="O191" s="15"/>
      <c r="R191" s="21"/>
      <c r="S191" s="63"/>
      <c r="U191" s="15"/>
      <c r="X191" s="21"/>
      <c r="Y191" s="63"/>
      <c r="AA191" s="15"/>
      <c r="AD191" s="21"/>
      <c r="AE191" s="63"/>
      <c r="AG191" s="15"/>
      <c r="AJ191" s="61"/>
      <c r="AK191" s="63"/>
      <c r="AM191" s="15"/>
    </row>
    <row r="192" spans="1:39" ht="12.75" customHeight="1">
      <c r="A192" s="13" t="s">
        <v>3</v>
      </c>
      <c r="B192" s="117"/>
      <c r="C192" s="53"/>
      <c r="E192" s="39"/>
      <c r="F192" s="50"/>
      <c r="G192" s="50"/>
      <c r="H192" s="50"/>
      <c r="I192" s="29"/>
      <c r="L192" s="21"/>
      <c r="M192" s="106"/>
      <c r="O192" s="15"/>
      <c r="R192" s="21"/>
      <c r="S192" s="63"/>
      <c r="U192" s="15"/>
      <c r="X192" s="21"/>
      <c r="Y192" s="63"/>
      <c r="AA192" s="15"/>
      <c r="AD192" s="21"/>
      <c r="AE192" s="63"/>
      <c r="AG192" s="15"/>
      <c r="AJ192" s="61"/>
      <c r="AK192" s="63"/>
      <c r="AM192" s="15"/>
    </row>
    <row r="193" spans="1:39" ht="12.75" customHeight="1">
      <c r="A193" s="13" t="s">
        <v>3</v>
      </c>
      <c r="B193" s="117"/>
      <c r="C193" s="53"/>
      <c r="E193" s="39"/>
      <c r="F193" s="50"/>
      <c r="G193" s="50"/>
      <c r="H193" s="50"/>
      <c r="I193" s="29"/>
      <c r="L193" s="21"/>
      <c r="M193" s="106"/>
      <c r="O193" s="15"/>
      <c r="R193" s="21"/>
      <c r="S193" s="63"/>
      <c r="U193" s="15"/>
      <c r="X193" s="21"/>
      <c r="Y193" s="63"/>
      <c r="AA193" s="15"/>
      <c r="AD193" s="21"/>
      <c r="AE193" s="63"/>
      <c r="AG193" s="15"/>
      <c r="AJ193" s="61"/>
      <c r="AK193" s="63"/>
      <c r="AM193" s="15"/>
    </row>
    <row r="194" spans="1:39" ht="12.75" customHeight="1">
      <c r="A194" s="13" t="s">
        <v>3</v>
      </c>
      <c r="B194" s="117"/>
      <c r="C194" s="53"/>
      <c r="E194" s="39"/>
      <c r="F194" s="50"/>
      <c r="G194" s="50"/>
      <c r="H194" s="50"/>
      <c r="I194" s="29"/>
      <c r="L194" s="21"/>
      <c r="M194" s="106"/>
      <c r="O194" s="15"/>
      <c r="R194" s="21"/>
      <c r="S194" s="63"/>
      <c r="U194" s="15"/>
      <c r="X194" s="21"/>
      <c r="Y194" s="63"/>
      <c r="AA194" s="15"/>
      <c r="AD194" s="21"/>
      <c r="AE194" s="63"/>
      <c r="AG194" s="15"/>
      <c r="AJ194" s="61"/>
      <c r="AK194" s="63"/>
      <c r="AM194" s="15"/>
    </row>
    <row r="195" spans="1:39" ht="12.75" customHeight="1">
      <c r="A195" s="13" t="s">
        <v>3</v>
      </c>
      <c r="B195" s="117"/>
      <c r="C195" s="53"/>
      <c r="E195" s="39"/>
      <c r="F195" s="50"/>
      <c r="G195" s="50"/>
      <c r="H195" s="50"/>
      <c r="I195" s="29"/>
      <c r="L195" s="21"/>
      <c r="M195" s="106"/>
      <c r="O195" s="15"/>
      <c r="R195" s="21"/>
      <c r="S195" s="63"/>
      <c r="U195" s="15"/>
      <c r="X195" s="21"/>
      <c r="Y195" s="63"/>
      <c r="AA195" s="15"/>
      <c r="AD195" s="21"/>
      <c r="AE195" s="63"/>
      <c r="AG195" s="15"/>
      <c r="AJ195" s="61"/>
      <c r="AK195" s="63"/>
      <c r="AM195" s="15"/>
    </row>
    <row r="196" spans="2:39" ht="12.75" customHeight="1">
      <c r="B196" s="117"/>
      <c r="C196" s="53"/>
      <c r="E196" s="39"/>
      <c r="F196" s="50"/>
      <c r="G196" s="50"/>
      <c r="H196" s="50"/>
      <c r="I196" s="29"/>
      <c r="L196" s="21"/>
      <c r="M196" s="106"/>
      <c r="O196" s="15"/>
      <c r="R196" s="21"/>
      <c r="S196" s="63"/>
      <c r="U196" s="15"/>
      <c r="X196" s="21"/>
      <c r="Y196" s="63"/>
      <c r="AA196" s="15"/>
      <c r="AD196" s="21"/>
      <c r="AE196" s="63"/>
      <c r="AG196" s="15"/>
      <c r="AJ196" s="61"/>
      <c r="AK196" s="63"/>
      <c r="AM196" s="15"/>
    </row>
    <row r="197" spans="2:39" ht="12.75" customHeight="1">
      <c r="B197" s="117"/>
      <c r="C197" s="53"/>
      <c r="E197" s="39"/>
      <c r="F197" s="50"/>
      <c r="G197" s="50"/>
      <c r="H197" s="50"/>
      <c r="I197" s="29"/>
      <c r="L197" s="21"/>
      <c r="M197" s="106"/>
      <c r="O197" s="15"/>
      <c r="R197" s="21"/>
      <c r="S197" s="63"/>
      <c r="U197" s="15"/>
      <c r="X197" s="21"/>
      <c r="Y197" s="63"/>
      <c r="AA197" s="15"/>
      <c r="AD197" s="21"/>
      <c r="AE197" s="63"/>
      <c r="AG197" s="15"/>
      <c r="AJ197" s="61"/>
      <c r="AK197" s="63"/>
      <c r="AM197" s="15"/>
    </row>
    <row r="198" spans="2:39" ht="12.75" customHeight="1">
      <c r="B198" s="117"/>
      <c r="C198" s="53"/>
      <c r="E198" s="39"/>
      <c r="F198" s="50"/>
      <c r="G198" s="50"/>
      <c r="H198" s="50"/>
      <c r="I198" s="29"/>
      <c r="L198" s="21"/>
      <c r="M198" s="106"/>
      <c r="O198" s="15"/>
      <c r="R198" s="21"/>
      <c r="S198" s="63"/>
      <c r="U198" s="15"/>
      <c r="X198" s="21"/>
      <c r="Y198" s="63"/>
      <c r="AA198" s="15"/>
      <c r="AD198" s="21"/>
      <c r="AE198" s="63"/>
      <c r="AG198" s="15"/>
      <c r="AJ198" s="61"/>
      <c r="AK198" s="63"/>
      <c r="AM198" s="15"/>
    </row>
    <row r="199" spans="2:39" ht="12.75" customHeight="1">
      <c r="B199" s="117"/>
      <c r="C199" s="53"/>
      <c r="E199" s="39"/>
      <c r="F199" s="50"/>
      <c r="G199" s="50"/>
      <c r="H199" s="50"/>
      <c r="I199" s="29"/>
      <c r="L199" s="21"/>
      <c r="M199" s="106"/>
      <c r="O199" s="15"/>
      <c r="R199" s="21"/>
      <c r="S199" s="63"/>
      <c r="U199" s="15"/>
      <c r="X199" s="21"/>
      <c r="Y199" s="63"/>
      <c r="AA199" s="15"/>
      <c r="AD199" s="21"/>
      <c r="AE199" s="63"/>
      <c r="AG199" s="15"/>
      <c r="AJ199" s="61"/>
      <c r="AK199" s="63"/>
      <c r="AM199" s="15"/>
    </row>
    <row r="200" spans="2:39" ht="12.75" customHeight="1">
      <c r="B200" s="117"/>
      <c r="C200" s="53"/>
      <c r="E200" s="39"/>
      <c r="F200" s="50"/>
      <c r="G200" s="50"/>
      <c r="H200" s="50"/>
      <c r="I200" s="29"/>
      <c r="L200" s="21"/>
      <c r="M200" s="106"/>
      <c r="O200" s="15"/>
      <c r="R200" s="21"/>
      <c r="S200" s="63"/>
      <c r="U200" s="15"/>
      <c r="X200" s="21"/>
      <c r="Y200" s="63"/>
      <c r="AA200" s="15"/>
      <c r="AD200" s="21"/>
      <c r="AE200" s="63"/>
      <c r="AG200" s="15"/>
      <c r="AJ200" s="61"/>
      <c r="AK200" s="63"/>
      <c r="AM200" s="15"/>
    </row>
    <row r="201" spans="2:39" ht="12.75" customHeight="1">
      <c r="B201" s="117"/>
      <c r="C201" s="53"/>
      <c r="E201" s="39"/>
      <c r="F201" s="50"/>
      <c r="G201" s="50"/>
      <c r="H201" s="50"/>
      <c r="I201" s="29"/>
      <c r="L201" s="21"/>
      <c r="M201" s="106"/>
      <c r="O201" s="15"/>
      <c r="R201" s="21"/>
      <c r="S201" s="63"/>
      <c r="U201" s="15"/>
      <c r="X201" s="21"/>
      <c r="Y201" s="63"/>
      <c r="AA201" s="15"/>
      <c r="AD201" s="21"/>
      <c r="AE201" s="63"/>
      <c r="AG201" s="15"/>
      <c r="AJ201" s="61"/>
      <c r="AK201" s="63"/>
      <c r="AM201" s="15"/>
    </row>
    <row r="202" spans="2:39" ht="12.75" customHeight="1">
      <c r="B202" s="117"/>
      <c r="C202" s="53"/>
      <c r="E202" s="39"/>
      <c r="F202" s="50"/>
      <c r="G202" s="50"/>
      <c r="H202" s="50"/>
      <c r="I202" s="29"/>
      <c r="L202" s="21"/>
      <c r="M202" s="106"/>
      <c r="O202" s="15"/>
      <c r="R202" s="21"/>
      <c r="S202" s="63"/>
      <c r="U202" s="15"/>
      <c r="X202" s="21"/>
      <c r="Y202" s="63"/>
      <c r="AA202" s="15"/>
      <c r="AD202" s="21"/>
      <c r="AE202" s="63"/>
      <c r="AG202" s="15"/>
      <c r="AJ202" s="61"/>
      <c r="AK202" s="63"/>
      <c r="AM202" s="15"/>
    </row>
    <row r="203" spans="2:39" ht="12.75" customHeight="1">
      <c r="B203" s="117"/>
      <c r="C203" s="53"/>
      <c r="E203" s="39"/>
      <c r="F203" s="50"/>
      <c r="G203" s="50"/>
      <c r="H203" s="50"/>
      <c r="I203" s="29"/>
      <c r="L203" s="21"/>
      <c r="M203" s="106"/>
      <c r="O203" s="15"/>
      <c r="R203" s="21"/>
      <c r="S203" s="63"/>
      <c r="U203" s="15"/>
      <c r="X203" s="21"/>
      <c r="Y203" s="63"/>
      <c r="AA203" s="15"/>
      <c r="AD203" s="21"/>
      <c r="AE203" s="63"/>
      <c r="AG203" s="15"/>
      <c r="AJ203" s="61"/>
      <c r="AK203" s="63"/>
      <c r="AM203" s="15"/>
    </row>
    <row r="204" spans="2:39" ht="12.75" customHeight="1">
      <c r="B204" s="117"/>
      <c r="C204" s="53"/>
      <c r="E204" s="39"/>
      <c r="F204" s="50"/>
      <c r="G204" s="50"/>
      <c r="H204" s="50"/>
      <c r="I204" s="29"/>
      <c r="L204" s="21"/>
      <c r="M204" s="106"/>
      <c r="O204" s="15"/>
      <c r="R204" s="21"/>
      <c r="S204" s="63"/>
      <c r="U204" s="15"/>
      <c r="X204" s="21"/>
      <c r="Y204" s="63"/>
      <c r="AA204" s="15"/>
      <c r="AD204" s="21"/>
      <c r="AE204" s="63"/>
      <c r="AG204" s="15"/>
      <c r="AJ204" s="61"/>
      <c r="AK204" s="63"/>
      <c r="AM204" s="15"/>
    </row>
    <row r="205" spans="2:39" ht="12.75" customHeight="1">
      <c r="B205" s="117"/>
      <c r="C205" s="53"/>
      <c r="E205" s="39"/>
      <c r="F205" s="50"/>
      <c r="G205" s="50"/>
      <c r="H205" s="50"/>
      <c r="I205" s="29"/>
      <c r="L205" s="21"/>
      <c r="M205" s="106"/>
      <c r="O205" s="15"/>
      <c r="R205" s="21"/>
      <c r="S205" s="63"/>
      <c r="U205" s="15"/>
      <c r="X205" s="21"/>
      <c r="Y205" s="63"/>
      <c r="AA205" s="15"/>
      <c r="AD205" s="21"/>
      <c r="AE205" s="63"/>
      <c r="AG205" s="15"/>
      <c r="AJ205" s="61"/>
      <c r="AK205" s="63"/>
      <c r="AM205" s="15"/>
    </row>
    <row r="206" spans="2:39" ht="12.75" customHeight="1">
      <c r="B206" s="117"/>
      <c r="C206" s="53"/>
      <c r="E206" s="39"/>
      <c r="F206" s="50"/>
      <c r="G206" s="50"/>
      <c r="H206" s="50"/>
      <c r="I206" s="29"/>
      <c r="L206" s="21"/>
      <c r="M206" s="106"/>
      <c r="O206" s="15"/>
      <c r="R206" s="21"/>
      <c r="S206" s="63"/>
      <c r="U206" s="15"/>
      <c r="X206" s="21"/>
      <c r="Y206" s="63"/>
      <c r="AA206" s="15"/>
      <c r="AD206" s="21"/>
      <c r="AE206" s="63"/>
      <c r="AG206" s="15"/>
      <c r="AJ206" s="61"/>
      <c r="AK206" s="63"/>
      <c r="AM206" s="15"/>
    </row>
    <row r="207" spans="2:39" ht="12.75" customHeight="1">
      <c r="B207" s="117"/>
      <c r="C207" s="53"/>
      <c r="E207" s="39"/>
      <c r="F207" s="50"/>
      <c r="G207" s="50"/>
      <c r="H207" s="50"/>
      <c r="I207" s="29"/>
      <c r="L207" s="21"/>
      <c r="M207" s="106"/>
      <c r="O207" s="15"/>
      <c r="R207" s="21"/>
      <c r="S207" s="63"/>
      <c r="U207" s="15"/>
      <c r="X207" s="21"/>
      <c r="Y207" s="63"/>
      <c r="AA207" s="15"/>
      <c r="AD207" s="21"/>
      <c r="AE207" s="63"/>
      <c r="AG207" s="15"/>
      <c r="AJ207" s="61"/>
      <c r="AK207" s="63"/>
      <c r="AM207" s="15"/>
    </row>
    <row r="208" spans="2:39" ht="12.75" customHeight="1">
      <c r="B208" s="117"/>
      <c r="C208" s="53"/>
      <c r="E208" s="39"/>
      <c r="F208" s="50"/>
      <c r="G208" s="50"/>
      <c r="H208" s="50"/>
      <c r="I208" s="29"/>
      <c r="L208" s="21"/>
      <c r="M208" s="106"/>
      <c r="O208" s="15"/>
      <c r="R208" s="21"/>
      <c r="S208" s="63"/>
      <c r="U208" s="15"/>
      <c r="X208" s="21"/>
      <c r="Y208" s="63"/>
      <c r="AA208" s="15"/>
      <c r="AD208" s="21"/>
      <c r="AE208" s="63"/>
      <c r="AG208" s="15"/>
      <c r="AJ208" s="61"/>
      <c r="AK208" s="63"/>
      <c r="AM208" s="15"/>
    </row>
    <row r="209" spans="2:39" ht="12.75" customHeight="1">
      <c r="B209" s="117"/>
      <c r="C209" s="53"/>
      <c r="E209" s="39"/>
      <c r="F209" s="50"/>
      <c r="G209" s="50"/>
      <c r="H209" s="50"/>
      <c r="I209" s="29"/>
      <c r="L209" s="21"/>
      <c r="M209" s="106"/>
      <c r="O209" s="15"/>
      <c r="R209" s="21"/>
      <c r="S209" s="63"/>
      <c r="U209" s="15"/>
      <c r="X209" s="21"/>
      <c r="Y209" s="63"/>
      <c r="AA209" s="15"/>
      <c r="AD209" s="21"/>
      <c r="AE209" s="63"/>
      <c r="AG209" s="15"/>
      <c r="AJ209" s="61"/>
      <c r="AK209" s="63"/>
      <c r="AM209" s="15"/>
    </row>
    <row r="210" spans="2:39" ht="12.75" customHeight="1">
      <c r="B210" s="117"/>
      <c r="C210" s="53"/>
      <c r="E210" s="39"/>
      <c r="F210" s="50"/>
      <c r="G210" s="50"/>
      <c r="H210" s="50"/>
      <c r="I210" s="29"/>
      <c r="L210" s="21"/>
      <c r="M210" s="106"/>
      <c r="O210" s="15"/>
      <c r="R210" s="21"/>
      <c r="S210" s="63"/>
      <c r="U210" s="15"/>
      <c r="X210" s="21"/>
      <c r="Y210" s="63"/>
      <c r="AA210" s="15"/>
      <c r="AD210" s="21"/>
      <c r="AE210" s="63"/>
      <c r="AG210" s="15"/>
      <c r="AJ210" s="61"/>
      <c r="AK210" s="63"/>
      <c r="AM210" s="15"/>
    </row>
    <row r="211" spans="2:39" ht="12.75" customHeight="1">
      <c r="B211" s="117"/>
      <c r="C211" s="53"/>
      <c r="E211" s="39"/>
      <c r="F211" s="50"/>
      <c r="G211" s="50"/>
      <c r="H211" s="50"/>
      <c r="I211" s="29"/>
      <c r="L211" s="21"/>
      <c r="M211" s="106"/>
      <c r="O211" s="15"/>
      <c r="R211" s="21"/>
      <c r="S211" s="63"/>
      <c r="U211" s="15"/>
      <c r="X211" s="21"/>
      <c r="Y211" s="63"/>
      <c r="AA211" s="15"/>
      <c r="AD211" s="21"/>
      <c r="AE211" s="63"/>
      <c r="AG211" s="15"/>
      <c r="AJ211" s="61"/>
      <c r="AK211" s="63"/>
      <c r="AM211" s="15"/>
    </row>
    <row r="212" spans="2:39" ht="12.75" customHeight="1">
      <c r="B212" s="117"/>
      <c r="C212" s="53"/>
      <c r="E212" s="39"/>
      <c r="F212" s="50"/>
      <c r="G212" s="50"/>
      <c r="H212" s="50"/>
      <c r="I212" s="29"/>
      <c r="L212" s="21"/>
      <c r="M212" s="106"/>
      <c r="O212" s="15"/>
      <c r="R212" s="21"/>
      <c r="S212" s="63"/>
      <c r="U212" s="15"/>
      <c r="X212" s="21"/>
      <c r="Y212" s="63"/>
      <c r="AA212" s="15"/>
      <c r="AD212" s="21"/>
      <c r="AE212" s="63"/>
      <c r="AG212" s="15"/>
      <c r="AJ212" s="61"/>
      <c r="AK212" s="63"/>
      <c r="AM212" s="15"/>
    </row>
    <row r="213" spans="2:39" ht="12.75" customHeight="1">
      <c r="B213" s="117"/>
      <c r="C213" s="53"/>
      <c r="E213" s="39"/>
      <c r="F213" s="50"/>
      <c r="G213" s="50"/>
      <c r="H213" s="50"/>
      <c r="I213" s="29"/>
      <c r="L213" s="21"/>
      <c r="M213" s="106"/>
      <c r="O213" s="15"/>
      <c r="R213" s="21"/>
      <c r="S213" s="63"/>
      <c r="U213" s="15"/>
      <c r="X213" s="21"/>
      <c r="Y213" s="63"/>
      <c r="AA213" s="15"/>
      <c r="AD213" s="21"/>
      <c r="AE213" s="63"/>
      <c r="AG213" s="15"/>
      <c r="AJ213" s="61"/>
      <c r="AK213" s="63"/>
      <c r="AM213" s="15"/>
    </row>
    <row r="214" spans="2:39" ht="12.75" customHeight="1">
      <c r="B214" s="117"/>
      <c r="C214" s="53"/>
      <c r="E214" s="39"/>
      <c r="F214" s="50"/>
      <c r="G214" s="50"/>
      <c r="H214" s="50"/>
      <c r="I214" s="29"/>
      <c r="L214" s="21"/>
      <c r="M214" s="106"/>
      <c r="O214" s="15"/>
      <c r="R214" s="21"/>
      <c r="S214" s="63"/>
      <c r="U214" s="15"/>
      <c r="X214" s="21"/>
      <c r="Y214" s="63"/>
      <c r="AA214" s="15"/>
      <c r="AD214" s="21"/>
      <c r="AE214" s="63"/>
      <c r="AG214" s="15"/>
      <c r="AJ214" s="61"/>
      <c r="AK214" s="63"/>
      <c r="AM214" s="15"/>
    </row>
    <row r="215" spans="2:39" ht="12.75" customHeight="1">
      <c r="B215" s="117"/>
      <c r="C215" s="53"/>
      <c r="E215" s="39"/>
      <c r="F215" s="50"/>
      <c r="G215" s="50"/>
      <c r="H215" s="50"/>
      <c r="I215" s="29"/>
      <c r="L215" s="21"/>
      <c r="M215" s="106"/>
      <c r="O215" s="15"/>
      <c r="R215" s="21"/>
      <c r="S215" s="63"/>
      <c r="U215" s="15"/>
      <c r="X215" s="21"/>
      <c r="Y215" s="63"/>
      <c r="AA215" s="15"/>
      <c r="AD215" s="21"/>
      <c r="AE215" s="63"/>
      <c r="AG215" s="15"/>
      <c r="AJ215" s="61"/>
      <c r="AK215" s="63"/>
      <c r="AM215" s="15"/>
    </row>
    <row r="216" spans="2:39" ht="12.75" customHeight="1">
      <c r="B216" s="117"/>
      <c r="C216" s="53"/>
      <c r="E216" s="39"/>
      <c r="F216" s="50"/>
      <c r="G216" s="50"/>
      <c r="H216" s="50"/>
      <c r="I216" s="29"/>
      <c r="L216" s="21"/>
      <c r="M216" s="106"/>
      <c r="O216" s="15"/>
      <c r="R216" s="21"/>
      <c r="S216" s="63"/>
      <c r="U216" s="15"/>
      <c r="X216" s="21"/>
      <c r="Y216" s="63"/>
      <c r="AA216" s="15"/>
      <c r="AD216" s="21"/>
      <c r="AE216" s="63"/>
      <c r="AG216" s="15"/>
      <c r="AJ216" s="61"/>
      <c r="AK216" s="63"/>
      <c r="AM216" s="15"/>
    </row>
    <row r="217" spans="2:39" ht="12.75" customHeight="1">
      <c r="B217" s="117"/>
      <c r="C217" s="53"/>
      <c r="E217" s="39"/>
      <c r="F217" s="50"/>
      <c r="G217" s="50"/>
      <c r="H217" s="50"/>
      <c r="I217" s="29"/>
      <c r="L217" s="21"/>
      <c r="M217" s="106"/>
      <c r="O217" s="15"/>
      <c r="R217" s="21"/>
      <c r="S217" s="63"/>
      <c r="U217" s="15"/>
      <c r="X217" s="21"/>
      <c r="Y217" s="63"/>
      <c r="AA217" s="15"/>
      <c r="AD217" s="21"/>
      <c r="AE217" s="63"/>
      <c r="AG217" s="15"/>
      <c r="AJ217" s="61"/>
      <c r="AK217" s="63"/>
      <c r="AM217" s="15"/>
    </row>
    <row r="218" spans="2:39" ht="12.75" customHeight="1">
      <c r="B218" s="117"/>
      <c r="C218" s="53"/>
      <c r="E218" s="39"/>
      <c r="F218" s="50"/>
      <c r="G218" s="50"/>
      <c r="H218" s="50"/>
      <c r="I218" s="29"/>
      <c r="L218" s="21"/>
      <c r="M218" s="106"/>
      <c r="O218" s="15"/>
      <c r="R218" s="21"/>
      <c r="S218" s="63"/>
      <c r="U218" s="15"/>
      <c r="X218" s="21"/>
      <c r="Y218" s="63"/>
      <c r="AA218" s="15"/>
      <c r="AD218" s="21"/>
      <c r="AE218" s="63"/>
      <c r="AG218" s="15"/>
      <c r="AJ218" s="61"/>
      <c r="AK218" s="63"/>
      <c r="AM218" s="15"/>
    </row>
    <row r="219" spans="2:39" ht="12.75" customHeight="1">
      <c r="B219" s="117"/>
      <c r="C219" s="53"/>
      <c r="E219" s="39"/>
      <c r="F219" s="50"/>
      <c r="G219" s="50"/>
      <c r="H219" s="50"/>
      <c r="I219" s="29"/>
      <c r="L219" s="21"/>
      <c r="M219" s="106"/>
      <c r="O219" s="15"/>
      <c r="R219" s="21"/>
      <c r="S219" s="63"/>
      <c r="U219" s="15"/>
      <c r="X219" s="21"/>
      <c r="Y219" s="63"/>
      <c r="AA219" s="15"/>
      <c r="AD219" s="21"/>
      <c r="AE219" s="63"/>
      <c r="AG219" s="15"/>
      <c r="AJ219" s="61"/>
      <c r="AK219" s="63"/>
      <c r="AM219" s="15"/>
    </row>
    <row r="220" spans="2:39" ht="12.75" customHeight="1">
      <c r="B220" s="117"/>
      <c r="C220" s="53"/>
      <c r="E220" s="39"/>
      <c r="F220" s="50"/>
      <c r="G220" s="50"/>
      <c r="H220" s="50"/>
      <c r="I220" s="29"/>
      <c r="L220" s="21"/>
      <c r="M220" s="106"/>
      <c r="O220" s="15"/>
      <c r="R220" s="21"/>
      <c r="S220" s="63"/>
      <c r="U220" s="15"/>
      <c r="X220" s="21"/>
      <c r="Y220" s="63"/>
      <c r="AA220" s="15"/>
      <c r="AD220" s="21"/>
      <c r="AE220" s="63"/>
      <c r="AG220" s="15"/>
      <c r="AJ220" s="61"/>
      <c r="AK220" s="63"/>
      <c r="AM220" s="15"/>
    </row>
    <row r="221" spans="2:39" ht="12.75" customHeight="1">
      <c r="B221" s="117"/>
      <c r="C221" s="53"/>
      <c r="E221" s="39"/>
      <c r="F221" s="50"/>
      <c r="G221" s="50"/>
      <c r="H221" s="50"/>
      <c r="I221" s="29"/>
      <c r="L221" s="21"/>
      <c r="M221" s="106"/>
      <c r="O221" s="15"/>
      <c r="R221" s="21"/>
      <c r="S221" s="63"/>
      <c r="U221" s="15"/>
      <c r="X221" s="21"/>
      <c r="Y221" s="63"/>
      <c r="AA221" s="15"/>
      <c r="AD221" s="21"/>
      <c r="AE221" s="63"/>
      <c r="AG221" s="15"/>
      <c r="AJ221" s="61"/>
      <c r="AK221" s="63"/>
      <c r="AM221" s="15"/>
    </row>
    <row r="222" spans="2:39" ht="12.75" customHeight="1">
      <c r="B222" s="117"/>
      <c r="C222" s="53"/>
      <c r="E222" s="39"/>
      <c r="F222" s="50"/>
      <c r="G222" s="50"/>
      <c r="H222" s="50"/>
      <c r="I222" s="29"/>
      <c r="L222" s="21"/>
      <c r="M222" s="106"/>
      <c r="O222" s="15"/>
      <c r="R222" s="21"/>
      <c r="S222" s="63"/>
      <c r="U222" s="15"/>
      <c r="X222" s="21"/>
      <c r="Y222" s="63"/>
      <c r="AA222" s="15"/>
      <c r="AD222" s="21"/>
      <c r="AE222" s="63"/>
      <c r="AG222" s="15"/>
      <c r="AJ222" s="61"/>
      <c r="AK222" s="63"/>
      <c r="AM222" s="15"/>
    </row>
    <row r="223" spans="2:39" ht="12.75" customHeight="1">
      <c r="B223" s="117"/>
      <c r="C223" s="53"/>
      <c r="E223" s="39"/>
      <c r="F223" s="50"/>
      <c r="G223" s="50"/>
      <c r="H223" s="50"/>
      <c r="I223" s="29"/>
      <c r="L223" s="21"/>
      <c r="M223" s="106"/>
      <c r="O223" s="15"/>
      <c r="R223" s="21"/>
      <c r="S223" s="63"/>
      <c r="U223" s="15"/>
      <c r="X223" s="21"/>
      <c r="Y223" s="63"/>
      <c r="AA223" s="15"/>
      <c r="AD223" s="21"/>
      <c r="AE223" s="63"/>
      <c r="AG223" s="15"/>
      <c r="AJ223" s="61"/>
      <c r="AK223" s="63"/>
      <c r="AM223" s="15"/>
    </row>
    <row r="224" spans="2:39" ht="12.75" customHeight="1">
      <c r="B224" s="117"/>
      <c r="C224" s="53"/>
      <c r="E224" s="39"/>
      <c r="F224" s="50"/>
      <c r="G224" s="50"/>
      <c r="H224" s="50"/>
      <c r="I224" s="29"/>
      <c r="L224" s="21"/>
      <c r="M224" s="106"/>
      <c r="O224" s="15"/>
      <c r="R224" s="21"/>
      <c r="S224" s="63"/>
      <c r="U224" s="15"/>
      <c r="X224" s="21"/>
      <c r="Y224" s="63"/>
      <c r="AA224" s="15"/>
      <c r="AD224" s="21"/>
      <c r="AE224" s="63"/>
      <c r="AG224" s="15"/>
      <c r="AJ224" s="61"/>
      <c r="AK224" s="63"/>
      <c r="AM224" s="15"/>
    </row>
    <row r="225" spans="2:39" ht="12.75" customHeight="1">
      <c r="B225" s="117"/>
      <c r="C225" s="53"/>
      <c r="E225" s="39"/>
      <c r="F225" s="50"/>
      <c r="G225" s="50"/>
      <c r="H225" s="50"/>
      <c r="I225" s="29"/>
      <c r="L225" s="21"/>
      <c r="M225" s="106"/>
      <c r="O225" s="15"/>
      <c r="R225" s="21"/>
      <c r="S225" s="63"/>
      <c r="U225" s="15"/>
      <c r="X225" s="21"/>
      <c r="Y225" s="63"/>
      <c r="AA225" s="15"/>
      <c r="AD225" s="21"/>
      <c r="AE225" s="63"/>
      <c r="AG225" s="15"/>
      <c r="AJ225" s="61"/>
      <c r="AK225" s="63"/>
      <c r="AM225" s="15"/>
    </row>
    <row r="226" spans="2:39" ht="12.75" customHeight="1">
      <c r="B226" s="117"/>
      <c r="C226" s="53"/>
      <c r="E226" s="39"/>
      <c r="F226" s="50"/>
      <c r="G226" s="50"/>
      <c r="H226" s="50"/>
      <c r="I226" s="29"/>
      <c r="L226" s="21"/>
      <c r="M226" s="106"/>
      <c r="O226" s="15"/>
      <c r="R226" s="21"/>
      <c r="S226" s="63"/>
      <c r="U226" s="15"/>
      <c r="X226" s="21"/>
      <c r="Y226" s="63"/>
      <c r="AA226" s="15"/>
      <c r="AD226" s="21"/>
      <c r="AE226" s="63"/>
      <c r="AG226" s="15"/>
      <c r="AJ226" s="61"/>
      <c r="AK226" s="63"/>
      <c r="AM226" s="15"/>
    </row>
    <row r="227" spans="2:39" ht="12.75" customHeight="1">
      <c r="B227" s="117"/>
      <c r="C227" s="53"/>
      <c r="E227" s="39"/>
      <c r="F227" s="50"/>
      <c r="G227" s="50"/>
      <c r="H227" s="50"/>
      <c r="I227" s="29"/>
      <c r="L227" s="21"/>
      <c r="M227" s="106"/>
      <c r="O227" s="15"/>
      <c r="R227" s="21"/>
      <c r="S227" s="63"/>
      <c r="U227" s="15"/>
      <c r="X227" s="21"/>
      <c r="Y227" s="63"/>
      <c r="AA227" s="15"/>
      <c r="AD227" s="21"/>
      <c r="AE227" s="63"/>
      <c r="AG227" s="15"/>
      <c r="AJ227" s="61"/>
      <c r="AK227" s="63"/>
      <c r="AM227" s="15"/>
    </row>
    <row r="228" spans="2:39" ht="12.75" customHeight="1">
      <c r="B228" s="117"/>
      <c r="C228" s="53"/>
      <c r="E228" s="39"/>
      <c r="F228" s="50"/>
      <c r="G228" s="50"/>
      <c r="H228" s="50"/>
      <c r="I228" s="29"/>
      <c r="L228" s="21"/>
      <c r="M228" s="106"/>
      <c r="O228" s="15"/>
      <c r="R228" s="21"/>
      <c r="S228" s="63"/>
      <c r="U228" s="15"/>
      <c r="X228" s="21"/>
      <c r="Y228" s="63"/>
      <c r="AA228" s="15"/>
      <c r="AD228" s="21"/>
      <c r="AE228" s="63"/>
      <c r="AG228" s="15"/>
      <c r="AJ228" s="61"/>
      <c r="AK228" s="63"/>
      <c r="AM228" s="15"/>
    </row>
    <row r="229" spans="2:39" ht="12.75" customHeight="1">
      <c r="B229" s="117"/>
      <c r="C229" s="53"/>
      <c r="E229" s="39"/>
      <c r="F229" s="50"/>
      <c r="G229" s="50"/>
      <c r="H229" s="50"/>
      <c r="I229" s="29"/>
      <c r="L229" s="21"/>
      <c r="M229" s="106"/>
      <c r="O229" s="15"/>
      <c r="R229" s="21"/>
      <c r="S229" s="63"/>
      <c r="U229" s="15"/>
      <c r="X229" s="21"/>
      <c r="Y229" s="63"/>
      <c r="AA229" s="15"/>
      <c r="AD229" s="21"/>
      <c r="AE229" s="63"/>
      <c r="AG229" s="15"/>
      <c r="AJ229" s="61"/>
      <c r="AK229" s="63"/>
      <c r="AM229" s="15"/>
    </row>
    <row r="230" spans="2:39" ht="12.75" customHeight="1">
      <c r="B230" s="117"/>
      <c r="C230" s="53"/>
      <c r="E230" s="39"/>
      <c r="F230" s="50"/>
      <c r="G230" s="50"/>
      <c r="H230" s="50"/>
      <c r="I230" s="29"/>
      <c r="L230" s="21"/>
      <c r="M230" s="106"/>
      <c r="O230" s="15"/>
      <c r="R230" s="21"/>
      <c r="S230" s="63"/>
      <c r="U230" s="15"/>
      <c r="X230" s="21"/>
      <c r="Y230" s="63"/>
      <c r="AA230" s="15"/>
      <c r="AD230" s="21"/>
      <c r="AE230" s="63"/>
      <c r="AG230" s="15"/>
      <c r="AJ230" s="61"/>
      <c r="AK230" s="63"/>
      <c r="AM230" s="15"/>
    </row>
    <row r="231" spans="2:39" ht="12.75" customHeight="1">
      <c r="B231" s="117"/>
      <c r="C231" s="53"/>
      <c r="E231" s="39"/>
      <c r="F231" s="50"/>
      <c r="G231" s="50"/>
      <c r="H231" s="50"/>
      <c r="I231" s="29"/>
      <c r="L231" s="21"/>
      <c r="M231" s="106"/>
      <c r="O231" s="15"/>
      <c r="R231" s="21"/>
      <c r="S231" s="63"/>
      <c r="U231" s="15"/>
      <c r="X231" s="21"/>
      <c r="Y231" s="63"/>
      <c r="AA231" s="15"/>
      <c r="AD231" s="21"/>
      <c r="AE231" s="63"/>
      <c r="AG231" s="15"/>
      <c r="AJ231" s="61"/>
      <c r="AK231" s="63"/>
      <c r="AM231" s="15"/>
    </row>
    <row r="232" spans="2:39" ht="12.75" customHeight="1">
      <c r="B232" s="117"/>
      <c r="C232" s="53"/>
      <c r="E232" s="39"/>
      <c r="F232" s="50"/>
      <c r="G232" s="50"/>
      <c r="H232" s="50"/>
      <c r="I232" s="29"/>
      <c r="L232" s="21"/>
      <c r="M232" s="106"/>
      <c r="O232" s="15"/>
      <c r="R232" s="21"/>
      <c r="S232" s="63"/>
      <c r="U232" s="15"/>
      <c r="X232" s="21"/>
      <c r="Y232" s="63"/>
      <c r="AA232" s="15"/>
      <c r="AD232" s="21"/>
      <c r="AE232" s="63"/>
      <c r="AG232" s="15"/>
      <c r="AJ232" s="61"/>
      <c r="AK232" s="63"/>
      <c r="AM232" s="15"/>
    </row>
    <row r="233" spans="2:39" ht="12.75" customHeight="1">
      <c r="B233" s="117"/>
      <c r="C233" s="53"/>
      <c r="E233" s="39"/>
      <c r="F233" s="50"/>
      <c r="G233" s="50"/>
      <c r="H233" s="50"/>
      <c r="I233" s="29"/>
      <c r="L233" s="21"/>
      <c r="M233" s="106"/>
      <c r="O233" s="15"/>
      <c r="R233" s="21"/>
      <c r="S233" s="63"/>
      <c r="U233" s="15"/>
      <c r="X233" s="21"/>
      <c r="Y233" s="63"/>
      <c r="AA233" s="15"/>
      <c r="AD233" s="21"/>
      <c r="AE233" s="63"/>
      <c r="AG233" s="15"/>
      <c r="AJ233" s="61"/>
      <c r="AK233" s="63"/>
      <c r="AM233" s="15"/>
    </row>
    <row r="234" spans="2:39" ht="12.75" customHeight="1">
      <c r="B234" s="117"/>
      <c r="C234" s="53"/>
      <c r="E234" s="39"/>
      <c r="F234" s="50"/>
      <c r="G234" s="50"/>
      <c r="H234" s="50"/>
      <c r="I234" s="29"/>
      <c r="L234" s="21"/>
      <c r="M234" s="106"/>
      <c r="O234" s="15"/>
      <c r="R234" s="21"/>
      <c r="S234" s="63"/>
      <c r="U234" s="15"/>
      <c r="X234" s="21"/>
      <c r="Y234" s="63"/>
      <c r="AA234" s="15"/>
      <c r="AD234" s="21"/>
      <c r="AE234" s="63"/>
      <c r="AG234" s="15"/>
      <c r="AJ234" s="61"/>
      <c r="AK234" s="63"/>
      <c r="AM234" s="15"/>
    </row>
    <row r="235" spans="2:39" ht="12.75" customHeight="1">
      <c r="B235" s="117"/>
      <c r="C235" s="53"/>
      <c r="E235" s="39"/>
      <c r="F235" s="50"/>
      <c r="G235" s="50"/>
      <c r="H235" s="50"/>
      <c r="I235" s="29"/>
      <c r="L235" s="21"/>
      <c r="M235" s="106"/>
      <c r="O235" s="15"/>
      <c r="R235" s="21"/>
      <c r="S235" s="63"/>
      <c r="U235" s="15"/>
      <c r="X235" s="21"/>
      <c r="Y235" s="63"/>
      <c r="AA235" s="15"/>
      <c r="AD235" s="21"/>
      <c r="AE235" s="63"/>
      <c r="AG235" s="15"/>
      <c r="AJ235" s="61"/>
      <c r="AK235" s="63"/>
      <c r="AM235" s="15"/>
    </row>
    <row r="236" spans="2:39" ht="12.75" customHeight="1">
      <c r="B236" s="117"/>
      <c r="C236" s="53"/>
      <c r="E236" s="39"/>
      <c r="F236" s="50"/>
      <c r="G236" s="50"/>
      <c r="H236" s="50"/>
      <c r="I236" s="29"/>
      <c r="L236" s="21"/>
      <c r="M236" s="106"/>
      <c r="O236" s="15"/>
      <c r="R236" s="21"/>
      <c r="S236" s="63"/>
      <c r="U236" s="15"/>
      <c r="X236" s="21"/>
      <c r="Y236" s="63"/>
      <c r="AA236" s="15"/>
      <c r="AD236" s="21"/>
      <c r="AE236" s="63"/>
      <c r="AG236" s="15"/>
      <c r="AJ236" s="61"/>
      <c r="AK236" s="63"/>
      <c r="AM236" s="15"/>
    </row>
    <row r="237" spans="2:39" ht="12.75" customHeight="1">
      <c r="B237" s="117"/>
      <c r="C237" s="53"/>
      <c r="E237" s="39"/>
      <c r="F237" s="50"/>
      <c r="G237" s="50"/>
      <c r="H237" s="50"/>
      <c r="I237" s="29"/>
      <c r="L237" s="21"/>
      <c r="M237" s="106"/>
      <c r="O237" s="15"/>
      <c r="R237" s="21"/>
      <c r="S237" s="63"/>
      <c r="U237" s="15"/>
      <c r="X237" s="21"/>
      <c r="Y237" s="63"/>
      <c r="AA237" s="15"/>
      <c r="AD237" s="21"/>
      <c r="AE237" s="63"/>
      <c r="AG237" s="15"/>
      <c r="AJ237" s="61"/>
      <c r="AK237" s="63"/>
      <c r="AM237" s="15"/>
    </row>
    <row r="238" spans="2:39" ht="12.75" customHeight="1">
      <c r="B238" s="117"/>
      <c r="C238" s="53"/>
      <c r="E238" s="39"/>
      <c r="F238" s="50"/>
      <c r="G238" s="50"/>
      <c r="H238" s="50"/>
      <c r="I238" s="29"/>
      <c r="L238" s="21"/>
      <c r="M238" s="106"/>
      <c r="O238" s="15"/>
      <c r="R238" s="21"/>
      <c r="S238" s="63"/>
      <c r="U238" s="15"/>
      <c r="X238" s="21"/>
      <c r="Y238" s="63"/>
      <c r="AA238" s="15"/>
      <c r="AD238" s="21"/>
      <c r="AE238" s="63"/>
      <c r="AG238" s="15"/>
      <c r="AJ238" s="61"/>
      <c r="AK238" s="63"/>
      <c r="AM238" s="15"/>
    </row>
    <row r="239" spans="2:39" ht="12.75" customHeight="1">
      <c r="B239" s="117"/>
      <c r="C239" s="53"/>
      <c r="E239" s="39"/>
      <c r="F239" s="50"/>
      <c r="G239" s="50"/>
      <c r="H239" s="50"/>
      <c r="I239" s="29"/>
      <c r="L239" s="21"/>
      <c r="M239" s="106"/>
      <c r="O239" s="15"/>
      <c r="R239" s="21"/>
      <c r="S239" s="63"/>
      <c r="U239" s="15"/>
      <c r="X239" s="21"/>
      <c r="Y239" s="63"/>
      <c r="AA239" s="15"/>
      <c r="AD239" s="21"/>
      <c r="AE239" s="63"/>
      <c r="AG239" s="15"/>
      <c r="AJ239" s="61"/>
      <c r="AK239" s="63"/>
      <c r="AM239" s="15"/>
    </row>
    <row r="240" spans="2:39" ht="12.75" customHeight="1">
      <c r="B240" s="117"/>
      <c r="C240" s="53"/>
      <c r="E240" s="39"/>
      <c r="F240" s="50"/>
      <c r="G240" s="50"/>
      <c r="H240" s="50"/>
      <c r="I240" s="29"/>
      <c r="L240" s="21"/>
      <c r="M240" s="106"/>
      <c r="O240" s="15"/>
      <c r="R240" s="21"/>
      <c r="S240" s="63"/>
      <c r="U240" s="15"/>
      <c r="X240" s="21"/>
      <c r="Y240" s="63"/>
      <c r="AA240" s="15"/>
      <c r="AD240" s="21"/>
      <c r="AE240" s="63"/>
      <c r="AG240" s="15"/>
      <c r="AJ240" s="61"/>
      <c r="AK240" s="63"/>
      <c r="AM240" s="15"/>
    </row>
    <row r="241" spans="2:39" ht="12.75" customHeight="1">
      <c r="B241" s="117"/>
      <c r="C241" s="53"/>
      <c r="E241" s="39"/>
      <c r="F241" s="50"/>
      <c r="G241" s="50"/>
      <c r="H241" s="50"/>
      <c r="I241" s="29"/>
      <c r="L241" s="21"/>
      <c r="M241" s="106"/>
      <c r="O241" s="15"/>
      <c r="R241" s="21"/>
      <c r="S241" s="63"/>
      <c r="U241" s="15"/>
      <c r="X241" s="21"/>
      <c r="Y241" s="63"/>
      <c r="AA241" s="15"/>
      <c r="AD241" s="21"/>
      <c r="AE241" s="63"/>
      <c r="AG241" s="15"/>
      <c r="AJ241" s="61"/>
      <c r="AK241" s="63"/>
      <c r="AM241" s="15"/>
    </row>
    <row r="242" spans="2:39" ht="12.75" customHeight="1">
      <c r="B242" s="117"/>
      <c r="C242" s="53"/>
      <c r="E242" s="39"/>
      <c r="F242" s="50"/>
      <c r="G242" s="50"/>
      <c r="H242" s="50"/>
      <c r="I242" s="29"/>
      <c r="L242" s="21"/>
      <c r="M242" s="106"/>
      <c r="O242" s="15"/>
      <c r="R242" s="21"/>
      <c r="S242" s="63"/>
      <c r="U242" s="15"/>
      <c r="X242" s="21"/>
      <c r="Y242" s="63"/>
      <c r="AA242" s="15"/>
      <c r="AD242" s="21"/>
      <c r="AE242" s="63"/>
      <c r="AG242" s="15"/>
      <c r="AJ242" s="61"/>
      <c r="AK242" s="63"/>
      <c r="AM242" s="15"/>
    </row>
    <row r="243" spans="2:39" ht="12.75" customHeight="1">
      <c r="B243" s="117"/>
      <c r="C243" s="53"/>
      <c r="E243" s="39"/>
      <c r="F243" s="50"/>
      <c r="G243" s="50"/>
      <c r="H243" s="50"/>
      <c r="I243" s="29"/>
      <c r="L243" s="21"/>
      <c r="M243" s="106"/>
      <c r="O243" s="15"/>
      <c r="R243" s="21"/>
      <c r="S243" s="63"/>
      <c r="U243" s="15"/>
      <c r="X243" s="21"/>
      <c r="Y243" s="63"/>
      <c r="AA243" s="15"/>
      <c r="AD243" s="21"/>
      <c r="AE243" s="63"/>
      <c r="AG243" s="15"/>
      <c r="AJ243" s="61"/>
      <c r="AK243" s="63"/>
      <c r="AM243" s="15"/>
    </row>
    <row r="244" spans="2:39" ht="12.75" customHeight="1">
      <c r="B244" s="117"/>
      <c r="C244" s="53"/>
      <c r="E244" s="39"/>
      <c r="F244" s="50"/>
      <c r="G244" s="50"/>
      <c r="H244" s="50"/>
      <c r="I244" s="29"/>
      <c r="L244" s="21"/>
      <c r="M244" s="106"/>
      <c r="O244" s="15"/>
      <c r="R244" s="21"/>
      <c r="S244" s="63"/>
      <c r="U244" s="15"/>
      <c r="X244" s="21"/>
      <c r="Y244" s="63"/>
      <c r="AA244" s="15"/>
      <c r="AD244" s="21"/>
      <c r="AE244" s="63"/>
      <c r="AG244" s="15"/>
      <c r="AJ244" s="61"/>
      <c r="AK244" s="63"/>
      <c r="AM244" s="15"/>
    </row>
    <row r="245" spans="2:39" ht="12.75" customHeight="1">
      <c r="B245" s="117"/>
      <c r="C245" s="53"/>
      <c r="E245" s="39"/>
      <c r="F245" s="50"/>
      <c r="G245" s="50"/>
      <c r="H245" s="50"/>
      <c r="I245" s="29"/>
      <c r="L245" s="21"/>
      <c r="M245" s="106"/>
      <c r="O245" s="15"/>
      <c r="R245" s="21"/>
      <c r="S245" s="63"/>
      <c r="U245" s="15"/>
      <c r="X245" s="21"/>
      <c r="Y245" s="63"/>
      <c r="AA245" s="15"/>
      <c r="AD245" s="21"/>
      <c r="AE245" s="63"/>
      <c r="AG245" s="15"/>
      <c r="AJ245" s="61"/>
      <c r="AK245" s="63"/>
      <c r="AM245" s="15"/>
    </row>
    <row r="246" spans="2:39" ht="12.75" customHeight="1">
      <c r="B246" s="117"/>
      <c r="C246" s="53"/>
      <c r="E246" s="39"/>
      <c r="F246" s="50"/>
      <c r="G246" s="50"/>
      <c r="H246" s="50"/>
      <c r="I246" s="29"/>
      <c r="L246" s="21"/>
      <c r="M246" s="106"/>
      <c r="O246" s="15"/>
      <c r="R246" s="21"/>
      <c r="S246" s="63"/>
      <c r="U246" s="15"/>
      <c r="X246" s="21"/>
      <c r="Y246" s="63"/>
      <c r="AA246" s="15"/>
      <c r="AD246" s="21"/>
      <c r="AE246" s="63"/>
      <c r="AG246" s="15"/>
      <c r="AJ246" s="61"/>
      <c r="AK246" s="63"/>
      <c r="AM246" s="15"/>
    </row>
    <row r="247" spans="2:39" ht="12.75" customHeight="1">
      <c r="B247" s="117"/>
      <c r="C247" s="53"/>
      <c r="E247" s="39"/>
      <c r="F247" s="50"/>
      <c r="G247" s="50"/>
      <c r="H247" s="50"/>
      <c r="I247" s="29"/>
      <c r="L247" s="21"/>
      <c r="M247" s="106"/>
      <c r="O247" s="15"/>
      <c r="R247" s="21"/>
      <c r="S247" s="63"/>
      <c r="U247" s="15"/>
      <c r="X247" s="21"/>
      <c r="Y247" s="63"/>
      <c r="AA247" s="15"/>
      <c r="AD247" s="21"/>
      <c r="AE247" s="63"/>
      <c r="AG247" s="15"/>
      <c r="AJ247" s="61"/>
      <c r="AK247" s="63"/>
      <c r="AM247" s="15"/>
    </row>
    <row r="248" spans="2:39" ht="12.75" customHeight="1">
      <c r="B248" s="117"/>
      <c r="C248" s="53"/>
      <c r="E248" s="39"/>
      <c r="F248" s="50"/>
      <c r="G248" s="50"/>
      <c r="H248" s="50"/>
      <c r="I248" s="29"/>
      <c r="L248" s="21"/>
      <c r="M248" s="106"/>
      <c r="O248" s="15"/>
      <c r="R248" s="21"/>
      <c r="S248" s="63"/>
      <c r="U248" s="15"/>
      <c r="X248" s="21"/>
      <c r="Y248" s="63"/>
      <c r="AA248" s="15"/>
      <c r="AD248" s="21"/>
      <c r="AE248" s="63"/>
      <c r="AG248" s="15"/>
      <c r="AJ248" s="61"/>
      <c r="AK248" s="63"/>
      <c r="AM248" s="15"/>
    </row>
    <row r="249" spans="2:39" ht="12.75" customHeight="1">
      <c r="B249" s="117"/>
      <c r="C249" s="53"/>
      <c r="E249" s="39"/>
      <c r="F249" s="50"/>
      <c r="G249" s="50"/>
      <c r="H249" s="50"/>
      <c r="I249" s="29"/>
      <c r="L249" s="21"/>
      <c r="M249" s="106"/>
      <c r="O249" s="15"/>
      <c r="R249" s="21"/>
      <c r="S249" s="63"/>
      <c r="U249" s="15"/>
      <c r="X249" s="21"/>
      <c r="Y249" s="63"/>
      <c r="AA249" s="15"/>
      <c r="AD249" s="21"/>
      <c r="AE249" s="63"/>
      <c r="AG249" s="15"/>
      <c r="AJ249" s="61"/>
      <c r="AK249" s="63"/>
      <c r="AM249" s="15"/>
    </row>
    <row r="250" spans="2:39" ht="12.75" customHeight="1">
      <c r="B250" s="117"/>
      <c r="C250" s="53"/>
      <c r="E250" s="39"/>
      <c r="F250" s="50"/>
      <c r="G250" s="50"/>
      <c r="H250" s="50"/>
      <c r="I250" s="29"/>
      <c r="L250" s="21"/>
      <c r="M250" s="106"/>
      <c r="O250" s="15"/>
      <c r="R250" s="21"/>
      <c r="S250" s="63"/>
      <c r="U250" s="15"/>
      <c r="X250" s="21"/>
      <c r="Y250" s="63"/>
      <c r="AA250" s="15"/>
      <c r="AD250" s="21"/>
      <c r="AE250" s="63"/>
      <c r="AG250" s="15"/>
      <c r="AJ250" s="61"/>
      <c r="AK250" s="63"/>
      <c r="AM250" s="15"/>
    </row>
    <row r="251" spans="2:39" ht="12.75" customHeight="1">
      <c r="B251" s="117"/>
      <c r="C251" s="53"/>
      <c r="E251" s="39"/>
      <c r="F251" s="50"/>
      <c r="G251" s="50"/>
      <c r="H251" s="50"/>
      <c r="I251" s="29"/>
      <c r="L251" s="21"/>
      <c r="M251" s="106"/>
      <c r="O251" s="15"/>
      <c r="R251" s="21"/>
      <c r="S251" s="63"/>
      <c r="U251" s="15"/>
      <c r="X251" s="21"/>
      <c r="Y251" s="63"/>
      <c r="AA251" s="15"/>
      <c r="AD251" s="21"/>
      <c r="AE251" s="63"/>
      <c r="AG251" s="15"/>
      <c r="AJ251" s="61"/>
      <c r="AK251" s="63"/>
      <c r="AM251" s="15"/>
    </row>
    <row r="252" spans="2:39" ht="12.75" customHeight="1">
      <c r="B252" s="117"/>
      <c r="C252" s="53"/>
      <c r="E252" s="39"/>
      <c r="F252" s="50"/>
      <c r="G252" s="50"/>
      <c r="H252" s="50"/>
      <c r="I252" s="29"/>
      <c r="L252" s="21"/>
      <c r="M252" s="106"/>
      <c r="O252" s="15"/>
      <c r="R252" s="21"/>
      <c r="S252" s="63"/>
      <c r="U252" s="15"/>
      <c r="X252" s="21"/>
      <c r="Y252" s="63"/>
      <c r="AA252" s="15"/>
      <c r="AD252" s="21"/>
      <c r="AE252" s="63"/>
      <c r="AG252" s="15"/>
      <c r="AJ252" s="61"/>
      <c r="AK252" s="63"/>
      <c r="AM252" s="15"/>
    </row>
    <row r="253" spans="2:39" ht="12.75" customHeight="1">
      <c r="B253" s="117"/>
      <c r="C253" s="53"/>
      <c r="E253" s="39"/>
      <c r="F253" s="50"/>
      <c r="G253" s="50"/>
      <c r="H253" s="50"/>
      <c r="I253" s="29"/>
      <c r="L253" s="21"/>
      <c r="M253" s="106"/>
      <c r="O253" s="15"/>
      <c r="R253" s="21"/>
      <c r="S253" s="63"/>
      <c r="U253" s="15"/>
      <c r="X253" s="21"/>
      <c r="Y253" s="63"/>
      <c r="AA253" s="15"/>
      <c r="AD253" s="21"/>
      <c r="AE253" s="63"/>
      <c r="AG253" s="15"/>
      <c r="AJ253" s="61"/>
      <c r="AK253" s="63"/>
      <c r="AM253" s="15"/>
    </row>
    <row r="254" spans="2:39" ht="12.75" customHeight="1">
      <c r="B254" s="117"/>
      <c r="C254" s="53"/>
      <c r="E254" s="39"/>
      <c r="F254" s="50"/>
      <c r="G254" s="50"/>
      <c r="H254" s="50"/>
      <c r="I254" s="29"/>
      <c r="L254" s="21"/>
      <c r="M254" s="106"/>
      <c r="O254" s="15"/>
      <c r="R254" s="21"/>
      <c r="S254" s="63"/>
      <c r="U254" s="15"/>
      <c r="X254" s="21"/>
      <c r="Y254" s="63"/>
      <c r="AA254" s="15"/>
      <c r="AD254" s="21"/>
      <c r="AE254" s="63"/>
      <c r="AG254" s="15"/>
      <c r="AJ254" s="61"/>
      <c r="AK254" s="63"/>
      <c r="AM254" s="15"/>
    </row>
    <row r="255" spans="2:39" ht="12.75" customHeight="1">
      <c r="B255" s="117"/>
      <c r="C255" s="53"/>
      <c r="E255" s="39"/>
      <c r="F255" s="50"/>
      <c r="G255" s="50"/>
      <c r="H255" s="50"/>
      <c r="I255" s="29"/>
      <c r="L255" s="21"/>
      <c r="M255" s="106"/>
      <c r="O255" s="15"/>
      <c r="R255" s="21"/>
      <c r="S255" s="63"/>
      <c r="U255" s="15"/>
      <c r="X255" s="21"/>
      <c r="Y255" s="63"/>
      <c r="AA255" s="15"/>
      <c r="AD255" s="21"/>
      <c r="AE255" s="63"/>
      <c r="AG255" s="15"/>
      <c r="AJ255" s="61"/>
      <c r="AK255" s="63"/>
      <c r="AM255" s="15"/>
    </row>
    <row r="256" spans="2:39" ht="12.75" customHeight="1">
      <c r="B256" s="117"/>
      <c r="C256" s="53"/>
      <c r="E256" s="39"/>
      <c r="F256" s="50"/>
      <c r="G256" s="50"/>
      <c r="H256" s="50"/>
      <c r="I256" s="29"/>
      <c r="L256" s="21"/>
      <c r="M256" s="106"/>
      <c r="O256" s="15"/>
      <c r="R256" s="21"/>
      <c r="S256" s="63"/>
      <c r="U256" s="15"/>
      <c r="X256" s="21"/>
      <c r="Y256" s="63"/>
      <c r="AA256" s="15"/>
      <c r="AD256" s="21"/>
      <c r="AE256" s="63"/>
      <c r="AG256" s="15"/>
      <c r="AJ256" s="61"/>
      <c r="AK256" s="63"/>
      <c r="AM256" s="15"/>
    </row>
    <row r="257" spans="2:39" ht="12.75" customHeight="1">
      <c r="B257" s="117"/>
      <c r="C257" s="53"/>
      <c r="E257" s="39"/>
      <c r="F257" s="50"/>
      <c r="G257" s="50"/>
      <c r="H257" s="50"/>
      <c r="I257" s="29"/>
      <c r="L257" s="21"/>
      <c r="M257" s="106"/>
      <c r="O257" s="15"/>
      <c r="R257" s="21"/>
      <c r="S257" s="63"/>
      <c r="U257" s="15"/>
      <c r="X257" s="21"/>
      <c r="Y257" s="63"/>
      <c r="AA257" s="15"/>
      <c r="AD257" s="21"/>
      <c r="AE257" s="63"/>
      <c r="AG257" s="15"/>
      <c r="AJ257" s="61"/>
      <c r="AK257" s="63"/>
      <c r="AM257" s="15"/>
    </row>
    <row r="258" spans="2:39" ht="12.75" customHeight="1">
      <c r="B258" s="117"/>
      <c r="C258" s="53"/>
      <c r="E258" s="39"/>
      <c r="F258" s="50"/>
      <c r="G258" s="50"/>
      <c r="H258" s="50"/>
      <c r="I258" s="29"/>
      <c r="L258" s="21"/>
      <c r="M258" s="106"/>
      <c r="O258" s="15"/>
      <c r="R258" s="21"/>
      <c r="S258" s="63"/>
      <c r="U258" s="15"/>
      <c r="X258" s="21"/>
      <c r="Y258" s="63"/>
      <c r="AA258" s="15"/>
      <c r="AD258" s="21"/>
      <c r="AE258" s="63"/>
      <c r="AG258" s="15"/>
      <c r="AJ258" s="61"/>
      <c r="AK258" s="63"/>
      <c r="AM258" s="15"/>
    </row>
    <row r="259" spans="2:39" ht="12.75" customHeight="1">
      <c r="B259" s="117"/>
      <c r="C259" s="53"/>
      <c r="E259" s="39"/>
      <c r="F259" s="50"/>
      <c r="G259" s="50"/>
      <c r="H259" s="50"/>
      <c r="I259" s="29"/>
      <c r="L259" s="21"/>
      <c r="M259" s="106"/>
      <c r="O259" s="15"/>
      <c r="R259" s="21"/>
      <c r="S259" s="63"/>
      <c r="U259" s="15"/>
      <c r="X259" s="21"/>
      <c r="Y259" s="63"/>
      <c r="AA259" s="15"/>
      <c r="AD259" s="21"/>
      <c r="AE259" s="63"/>
      <c r="AG259" s="15"/>
      <c r="AJ259" s="61"/>
      <c r="AK259" s="63"/>
      <c r="AM259" s="15"/>
    </row>
    <row r="260" spans="2:39" ht="12.75" customHeight="1">
      <c r="B260" s="117"/>
      <c r="C260" s="53"/>
      <c r="E260" s="39"/>
      <c r="F260" s="50"/>
      <c r="G260" s="50"/>
      <c r="H260" s="50"/>
      <c r="I260" s="29"/>
      <c r="L260" s="21"/>
      <c r="M260" s="106"/>
      <c r="O260" s="15"/>
      <c r="R260" s="21"/>
      <c r="S260" s="63"/>
      <c r="U260" s="15"/>
      <c r="X260" s="21"/>
      <c r="Y260" s="63"/>
      <c r="AA260" s="15"/>
      <c r="AD260" s="21"/>
      <c r="AE260" s="63"/>
      <c r="AG260" s="15"/>
      <c r="AJ260" s="61"/>
      <c r="AK260" s="63"/>
      <c r="AM260" s="15"/>
    </row>
    <row r="261" spans="2:39" ht="12.75" customHeight="1">
      <c r="B261" s="117"/>
      <c r="C261" s="53"/>
      <c r="E261" s="39"/>
      <c r="F261" s="50"/>
      <c r="G261" s="50"/>
      <c r="H261" s="50"/>
      <c r="I261" s="29"/>
      <c r="L261" s="21"/>
      <c r="M261" s="106"/>
      <c r="O261" s="15"/>
      <c r="R261" s="21"/>
      <c r="S261" s="63"/>
      <c r="U261" s="15"/>
      <c r="X261" s="21"/>
      <c r="Y261" s="63"/>
      <c r="AA261" s="15"/>
      <c r="AD261" s="21"/>
      <c r="AE261" s="63"/>
      <c r="AG261" s="15"/>
      <c r="AJ261" s="61"/>
      <c r="AK261" s="63"/>
      <c r="AM261" s="15"/>
    </row>
    <row r="262" spans="2:39" ht="12.75" customHeight="1">
      <c r="B262" s="117"/>
      <c r="C262" s="53"/>
      <c r="E262" s="39"/>
      <c r="F262" s="50"/>
      <c r="G262" s="50"/>
      <c r="H262" s="50"/>
      <c r="I262" s="29"/>
      <c r="L262" s="21"/>
      <c r="M262" s="106"/>
      <c r="O262" s="15"/>
      <c r="R262" s="21"/>
      <c r="S262" s="63"/>
      <c r="U262" s="15"/>
      <c r="X262" s="21"/>
      <c r="Y262" s="63"/>
      <c r="AA262" s="15"/>
      <c r="AD262" s="21"/>
      <c r="AE262" s="63"/>
      <c r="AG262" s="15"/>
      <c r="AJ262" s="61"/>
      <c r="AK262" s="63"/>
      <c r="AM262" s="15"/>
    </row>
    <row r="263" spans="2:39" ht="12.75" customHeight="1">
      <c r="B263" s="117"/>
      <c r="C263" s="53"/>
      <c r="E263" s="39"/>
      <c r="F263" s="50"/>
      <c r="G263" s="50"/>
      <c r="H263" s="50"/>
      <c r="I263" s="29"/>
      <c r="L263" s="21"/>
      <c r="M263" s="106"/>
      <c r="O263" s="15"/>
      <c r="R263" s="21"/>
      <c r="S263" s="63"/>
      <c r="U263" s="15"/>
      <c r="X263" s="21"/>
      <c r="Y263" s="63"/>
      <c r="AA263" s="15"/>
      <c r="AD263" s="21"/>
      <c r="AE263" s="63"/>
      <c r="AG263" s="15"/>
      <c r="AJ263" s="61"/>
      <c r="AK263" s="63"/>
      <c r="AM263" s="15"/>
    </row>
    <row r="264" spans="2:39" ht="12.75" customHeight="1">
      <c r="B264" s="117"/>
      <c r="C264" s="53"/>
      <c r="E264" s="39"/>
      <c r="F264" s="50"/>
      <c r="G264" s="50"/>
      <c r="H264" s="50"/>
      <c r="I264" s="29"/>
      <c r="L264" s="21"/>
      <c r="M264" s="106"/>
      <c r="O264" s="15"/>
      <c r="R264" s="21"/>
      <c r="S264" s="63"/>
      <c r="U264" s="15"/>
      <c r="X264" s="21"/>
      <c r="Y264" s="63"/>
      <c r="AA264" s="15"/>
      <c r="AD264" s="21"/>
      <c r="AE264" s="63"/>
      <c r="AG264" s="15"/>
      <c r="AJ264" s="61"/>
      <c r="AK264" s="63"/>
      <c r="AM264" s="15"/>
    </row>
    <row r="265" spans="2:39" ht="12.75" customHeight="1">
      <c r="B265" s="117"/>
      <c r="C265" s="53"/>
      <c r="E265" s="39"/>
      <c r="F265" s="50"/>
      <c r="G265" s="50"/>
      <c r="H265" s="50"/>
      <c r="I265" s="29"/>
      <c r="L265" s="21"/>
      <c r="M265" s="106"/>
      <c r="O265" s="15"/>
      <c r="R265" s="21"/>
      <c r="S265" s="63"/>
      <c r="U265" s="15"/>
      <c r="X265" s="21"/>
      <c r="Y265" s="63"/>
      <c r="AA265" s="15"/>
      <c r="AD265" s="21"/>
      <c r="AE265" s="63"/>
      <c r="AG265" s="15"/>
      <c r="AJ265" s="61"/>
      <c r="AK265" s="63"/>
      <c r="AM265" s="15"/>
    </row>
    <row r="266" spans="2:39" ht="12.75" customHeight="1">
      <c r="B266" s="117"/>
      <c r="C266" s="53"/>
      <c r="E266" s="39"/>
      <c r="F266" s="50"/>
      <c r="G266" s="50"/>
      <c r="H266" s="50"/>
      <c r="I266" s="29"/>
      <c r="L266" s="21"/>
      <c r="M266" s="106"/>
      <c r="O266" s="15"/>
      <c r="R266" s="21"/>
      <c r="S266" s="63"/>
      <c r="U266" s="15"/>
      <c r="X266" s="21"/>
      <c r="Y266" s="63"/>
      <c r="AA266" s="15"/>
      <c r="AD266" s="21"/>
      <c r="AE266" s="63"/>
      <c r="AG266" s="15"/>
      <c r="AJ266" s="61"/>
      <c r="AK266" s="63"/>
      <c r="AM266" s="15"/>
    </row>
    <row r="267" spans="2:39" ht="12.75" customHeight="1">
      <c r="B267" s="117"/>
      <c r="C267" s="53"/>
      <c r="E267" s="39"/>
      <c r="F267" s="50"/>
      <c r="G267" s="50"/>
      <c r="H267" s="50"/>
      <c r="I267" s="29"/>
      <c r="L267" s="21"/>
      <c r="M267" s="106"/>
      <c r="O267" s="15"/>
      <c r="R267" s="21"/>
      <c r="S267" s="63"/>
      <c r="U267" s="15"/>
      <c r="X267" s="21"/>
      <c r="Y267" s="63"/>
      <c r="AA267" s="15"/>
      <c r="AD267" s="21"/>
      <c r="AE267" s="63"/>
      <c r="AG267" s="15"/>
      <c r="AJ267" s="61"/>
      <c r="AK267" s="63"/>
      <c r="AM267" s="15"/>
    </row>
    <row r="268" spans="2:39" ht="12.75" customHeight="1">
      <c r="B268" s="117"/>
      <c r="C268" s="53"/>
      <c r="E268" s="39"/>
      <c r="F268" s="50"/>
      <c r="G268" s="50"/>
      <c r="H268" s="50"/>
      <c r="I268" s="29"/>
      <c r="L268" s="21"/>
      <c r="M268" s="106"/>
      <c r="O268" s="15"/>
      <c r="R268" s="21"/>
      <c r="S268" s="63"/>
      <c r="U268" s="15"/>
      <c r="X268" s="21"/>
      <c r="Y268" s="63"/>
      <c r="AA268" s="15"/>
      <c r="AD268" s="21"/>
      <c r="AE268" s="63"/>
      <c r="AG268" s="15"/>
      <c r="AJ268" s="61"/>
      <c r="AK268" s="63"/>
      <c r="AM268" s="15"/>
    </row>
    <row r="269" spans="2:39" ht="12.75" customHeight="1">
      <c r="B269" s="117"/>
      <c r="C269" s="53"/>
      <c r="E269" s="39"/>
      <c r="F269" s="50"/>
      <c r="G269" s="50"/>
      <c r="H269" s="50"/>
      <c r="I269" s="29"/>
      <c r="L269" s="21"/>
      <c r="M269" s="106"/>
      <c r="O269" s="15"/>
      <c r="R269" s="21"/>
      <c r="S269" s="63"/>
      <c r="U269" s="15"/>
      <c r="X269" s="21"/>
      <c r="Y269" s="63"/>
      <c r="AA269" s="15"/>
      <c r="AD269" s="21"/>
      <c r="AE269" s="63"/>
      <c r="AG269" s="15"/>
      <c r="AJ269" s="61"/>
      <c r="AK269" s="63"/>
      <c r="AM269" s="15"/>
    </row>
    <row r="270" spans="2:39" ht="12.75" customHeight="1">
      <c r="B270" s="117"/>
      <c r="C270" s="53"/>
      <c r="E270" s="39"/>
      <c r="F270" s="50"/>
      <c r="G270" s="50"/>
      <c r="H270" s="50"/>
      <c r="I270" s="29"/>
      <c r="L270" s="21"/>
      <c r="M270" s="106"/>
      <c r="O270" s="15"/>
      <c r="R270" s="21"/>
      <c r="S270" s="63"/>
      <c r="U270" s="15"/>
      <c r="X270" s="21"/>
      <c r="Y270" s="63"/>
      <c r="AA270" s="15"/>
      <c r="AD270" s="21"/>
      <c r="AE270" s="63"/>
      <c r="AG270" s="15"/>
      <c r="AJ270" s="61"/>
      <c r="AK270" s="63"/>
      <c r="AM270" s="15"/>
    </row>
    <row r="271" spans="2:39" ht="12.75" customHeight="1">
      <c r="B271" s="117"/>
      <c r="C271" s="53"/>
      <c r="E271" s="39"/>
      <c r="F271" s="50"/>
      <c r="G271" s="50"/>
      <c r="H271" s="50"/>
      <c r="I271" s="29"/>
      <c r="L271" s="21"/>
      <c r="M271" s="106"/>
      <c r="O271" s="15"/>
      <c r="R271" s="21"/>
      <c r="S271" s="63"/>
      <c r="U271" s="15"/>
      <c r="X271" s="21"/>
      <c r="Y271" s="63"/>
      <c r="AA271" s="15"/>
      <c r="AD271" s="21"/>
      <c r="AE271" s="63"/>
      <c r="AG271" s="15"/>
      <c r="AJ271" s="61"/>
      <c r="AK271" s="63"/>
      <c r="AM271" s="15"/>
    </row>
    <row r="272" spans="2:39" ht="12.75" customHeight="1">
      <c r="B272" s="117"/>
      <c r="C272" s="53"/>
      <c r="E272" s="39"/>
      <c r="F272" s="50"/>
      <c r="G272" s="50"/>
      <c r="H272" s="50"/>
      <c r="I272" s="29"/>
      <c r="L272" s="21"/>
      <c r="M272" s="106"/>
      <c r="O272" s="15"/>
      <c r="R272" s="21"/>
      <c r="S272" s="63"/>
      <c r="U272" s="15"/>
      <c r="X272" s="21"/>
      <c r="Y272" s="63"/>
      <c r="AA272" s="15"/>
      <c r="AD272" s="21"/>
      <c r="AE272" s="63"/>
      <c r="AG272" s="15"/>
      <c r="AJ272" s="61"/>
      <c r="AK272" s="63"/>
      <c r="AM272" s="15"/>
    </row>
    <row r="273" spans="2:39" ht="12.75" customHeight="1">
      <c r="B273" s="117"/>
      <c r="C273" s="53"/>
      <c r="E273" s="39"/>
      <c r="F273" s="50"/>
      <c r="G273" s="50"/>
      <c r="H273" s="50"/>
      <c r="I273" s="29"/>
      <c r="L273" s="21"/>
      <c r="M273" s="106"/>
      <c r="O273" s="15"/>
      <c r="R273" s="21"/>
      <c r="S273" s="63"/>
      <c r="U273" s="15"/>
      <c r="X273" s="21"/>
      <c r="Y273" s="63"/>
      <c r="AA273" s="15"/>
      <c r="AD273" s="21"/>
      <c r="AE273" s="63"/>
      <c r="AG273" s="15"/>
      <c r="AJ273" s="61"/>
      <c r="AK273" s="63"/>
      <c r="AM273" s="15"/>
    </row>
    <row r="274" spans="2:39" ht="12.75" customHeight="1">
      <c r="B274" s="117"/>
      <c r="C274" s="53"/>
      <c r="E274" s="39"/>
      <c r="F274" s="50"/>
      <c r="G274" s="50"/>
      <c r="H274" s="50"/>
      <c r="I274" s="29"/>
      <c r="L274" s="21"/>
      <c r="M274" s="106"/>
      <c r="O274" s="15"/>
      <c r="R274" s="21"/>
      <c r="S274" s="63"/>
      <c r="U274" s="15"/>
      <c r="X274" s="21"/>
      <c r="Y274" s="63"/>
      <c r="AA274" s="15"/>
      <c r="AD274" s="21"/>
      <c r="AE274" s="63"/>
      <c r="AG274" s="15"/>
      <c r="AJ274" s="61"/>
      <c r="AK274" s="63"/>
      <c r="AM274" s="15"/>
    </row>
    <row r="275" spans="2:39" ht="12.75" customHeight="1">
      <c r="B275" s="117"/>
      <c r="C275" s="53"/>
      <c r="E275" s="39"/>
      <c r="F275" s="50"/>
      <c r="G275" s="50"/>
      <c r="H275" s="50"/>
      <c r="I275" s="29"/>
      <c r="L275" s="21"/>
      <c r="M275" s="106"/>
      <c r="O275" s="15"/>
      <c r="R275" s="21"/>
      <c r="S275" s="63"/>
      <c r="U275" s="15"/>
      <c r="X275" s="21"/>
      <c r="Y275" s="63"/>
      <c r="AA275" s="15"/>
      <c r="AD275" s="21"/>
      <c r="AE275" s="63"/>
      <c r="AG275" s="15"/>
      <c r="AJ275" s="61"/>
      <c r="AK275" s="63"/>
      <c r="AM275" s="15"/>
    </row>
    <row r="276" spans="2:39" ht="12.75" customHeight="1">
      <c r="B276" s="117"/>
      <c r="C276" s="53"/>
      <c r="E276" s="39"/>
      <c r="F276" s="50"/>
      <c r="G276" s="50"/>
      <c r="H276" s="50"/>
      <c r="I276" s="29"/>
      <c r="L276" s="21"/>
      <c r="M276" s="106"/>
      <c r="O276" s="15"/>
      <c r="R276" s="21"/>
      <c r="S276" s="63"/>
      <c r="U276" s="15"/>
      <c r="X276" s="21"/>
      <c r="Y276" s="63"/>
      <c r="AA276" s="15"/>
      <c r="AD276" s="21"/>
      <c r="AE276" s="63"/>
      <c r="AG276" s="15"/>
      <c r="AJ276" s="61"/>
      <c r="AK276" s="63"/>
      <c r="AM276" s="15"/>
    </row>
    <row r="277" spans="2:39" ht="12.75" customHeight="1">
      <c r="B277" s="117"/>
      <c r="C277" s="53"/>
      <c r="E277" s="39"/>
      <c r="F277" s="50"/>
      <c r="G277" s="50"/>
      <c r="H277" s="50"/>
      <c r="I277" s="29"/>
      <c r="L277" s="21"/>
      <c r="M277" s="106"/>
      <c r="O277" s="15"/>
      <c r="R277" s="21"/>
      <c r="S277" s="63"/>
      <c r="U277" s="15"/>
      <c r="X277" s="21"/>
      <c r="Y277" s="63"/>
      <c r="AA277" s="15"/>
      <c r="AD277" s="21"/>
      <c r="AE277" s="63"/>
      <c r="AG277" s="15"/>
      <c r="AJ277" s="61"/>
      <c r="AK277" s="63"/>
      <c r="AM277" s="15"/>
    </row>
    <row r="278" spans="2:39" ht="12.75" customHeight="1">
      <c r="B278" s="117"/>
      <c r="C278" s="53"/>
      <c r="E278" s="39"/>
      <c r="F278" s="50"/>
      <c r="G278" s="50"/>
      <c r="H278" s="50"/>
      <c r="I278" s="29"/>
      <c r="L278" s="21"/>
      <c r="M278" s="106"/>
      <c r="O278" s="15"/>
      <c r="R278" s="21"/>
      <c r="S278" s="63"/>
      <c r="U278" s="15"/>
      <c r="X278" s="21"/>
      <c r="Y278" s="63"/>
      <c r="AA278" s="15"/>
      <c r="AD278" s="21"/>
      <c r="AE278" s="63"/>
      <c r="AG278" s="15"/>
      <c r="AJ278" s="61"/>
      <c r="AK278" s="63"/>
      <c r="AM278" s="15"/>
    </row>
    <row r="279" spans="2:39" ht="12.75" customHeight="1">
      <c r="B279" s="117"/>
      <c r="C279" s="53"/>
      <c r="E279" s="39"/>
      <c r="F279" s="50"/>
      <c r="G279" s="50"/>
      <c r="H279" s="50"/>
      <c r="I279" s="29"/>
      <c r="L279" s="21"/>
      <c r="M279" s="106"/>
      <c r="O279" s="15"/>
      <c r="R279" s="21"/>
      <c r="S279" s="63"/>
      <c r="U279" s="15"/>
      <c r="X279" s="21"/>
      <c r="Y279" s="63"/>
      <c r="AA279" s="15"/>
      <c r="AD279" s="21"/>
      <c r="AE279" s="63"/>
      <c r="AG279" s="15"/>
      <c r="AJ279" s="61"/>
      <c r="AK279" s="63"/>
      <c r="AM279" s="15"/>
    </row>
    <row r="280" spans="2:39" ht="12.75" customHeight="1">
      <c r="B280" s="117"/>
      <c r="C280" s="53"/>
      <c r="E280" s="39"/>
      <c r="F280" s="50"/>
      <c r="G280" s="50"/>
      <c r="H280" s="50"/>
      <c r="I280" s="29"/>
      <c r="L280" s="21"/>
      <c r="M280" s="106"/>
      <c r="O280" s="15"/>
      <c r="R280" s="21"/>
      <c r="S280" s="63"/>
      <c r="U280" s="15"/>
      <c r="X280" s="21"/>
      <c r="Y280" s="63"/>
      <c r="AA280" s="15"/>
      <c r="AD280" s="21"/>
      <c r="AE280" s="63"/>
      <c r="AG280" s="15"/>
      <c r="AJ280" s="61"/>
      <c r="AK280" s="63"/>
      <c r="AM280" s="15"/>
    </row>
    <row r="281" spans="2:39" ht="12.75" customHeight="1">
      <c r="B281" s="117"/>
      <c r="C281" s="53"/>
      <c r="E281" s="39"/>
      <c r="F281" s="50"/>
      <c r="G281" s="50"/>
      <c r="H281" s="50"/>
      <c r="I281" s="29"/>
      <c r="L281" s="21"/>
      <c r="M281" s="106"/>
      <c r="O281" s="15"/>
      <c r="R281" s="21"/>
      <c r="S281" s="63"/>
      <c r="U281" s="15"/>
      <c r="X281" s="21"/>
      <c r="Y281" s="63"/>
      <c r="AA281" s="15"/>
      <c r="AD281" s="21"/>
      <c r="AE281" s="63"/>
      <c r="AG281" s="15"/>
      <c r="AJ281" s="61"/>
      <c r="AK281" s="63"/>
      <c r="AM281" s="15"/>
    </row>
    <row r="282" spans="2:39" ht="12.75" customHeight="1">
      <c r="B282" s="117"/>
      <c r="C282" s="53"/>
      <c r="E282" s="39"/>
      <c r="F282" s="50"/>
      <c r="G282" s="50"/>
      <c r="H282" s="50"/>
      <c r="I282" s="29"/>
      <c r="L282" s="21"/>
      <c r="M282" s="106"/>
      <c r="O282" s="15"/>
      <c r="R282" s="21"/>
      <c r="S282" s="63"/>
      <c r="U282" s="15"/>
      <c r="X282" s="21"/>
      <c r="Y282" s="63"/>
      <c r="AA282" s="15"/>
      <c r="AD282" s="21"/>
      <c r="AE282" s="63"/>
      <c r="AG282" s="15"/>
      <c r="AJ282" s="61"/>
      <c r="AK282" s="63"/>
      <c r="AM282" s="15"/>
    </row>
    <row r="283" spans="2:39" ht="12.75" customHeight="1">
      <c r="B283" s="117"/>
      <c r="C283" s="53"/>
      <c r="E283" s="39"/>
      <c r="F283" s="50"/>
      <c r="G283" s="50"/>
      <c r="H283" s="50"/>
      <c r="I283" s="29"/>
      <c r="L283" s="21"/>
      <c r="M283" s="106"/>
      <c r="O283" s="15"/>
      <c r="R283" s="21"/>
      <c r="S283" s="63"/>
      <c r="U283" s="15"/>
      <c r="X283" s="21"/>
      <c r="Y283" s="63"/>
      <c r="AA283" s="15"/>
      <c r="AD283" s="21"/>
      <c r="AE283" s="63"/>
      <c r="AG283" s="15"/>
      <c r="AJ283" s="61"/>
      <c r="AK283" s="63"/>
      <c r="AM283" s="15"/>
    </row>
    <row r="284" spans="2:39" ht="12.75" customHeight="1">
      <c r="B284" s="117"/>
      <c r="C284" s="53"/>
      <c r="E284" s="39"/>
      <c r="F284" s="50"/>
      <c r="G284" s="50"/>
      <c r="H284" s="50"/>
      <c r="I284" s="29"/>
      <c r="L284" s="21"/>
      <c r="M284" s="106"/>
      <c r="O284" s="15"/>
      <c r="R284" s="21"/>
      <c r="S284" s="63"/>
      <c r="U284" s="15"/>
      <c r="X284" s="21"/>
      <c r="Y284" s="63"/>
      <c r="AA284" s="15"/>
      <c r="AD284" s="21"/>
      <c r="AE284" s="63"/>
      <c r="AG284" s="15"/>
      <c r="AJ284" s="61"/>
      <c r="AK284" s="63"/>
      <c r="AM284" s="15"/>
    </row>
    <row r="285" spans="2:39" ht="12.75" customHeight="1">
      <c r="B285" s="117"/>
      <c r="C285" s="53"/>
      <c r="E285" s="39"/>
      <c r="F285" s="50"/>
      <c r="G285" s="50"/>
      <c r="H285" s="50"/>
      <c r="I285" s="29"/>
      <c r="L285" s="21"/>
      <c r="M285" s="106"/>
      <c r="O285" s="15"/>
      <c r="R285" s="21"/>
      <c r="S285" s="63"/>
      <c r="U285" s="15"/>
      <c r="X285" s="21"/>
      <c r="Y285" s="63"/>
      <c r="AA285" s="15"/>
      <c r="AD285" s="21"/>
      <c r="AE285" s="63"/>
      <c r="AG285" s="15"/>
      <c r="AJ285" s="61"/>
      <c r="AK285" s="63"/>
      <c r="AM285" s="15"/>
    </row>
    <row r="286" spans="2:39" ht="12.75" customHeight="1">
      <c r="B286" s="117"/>
      <c r="C286" s="53"/>
      <c r="E286" s="39"/>
      <c r="F286" s="50"/>
      <c r="G286" s="50"/>
      <c r="H286" s="50"/>
      <c r="I286" s="29"/>
      <c r="L286" s="21"/>
      <c r="M286" s="106"/>
      <c r="O286" s="15"/>
      <c r="R286" s="21"/>
      <c r="S286" s="63"/>
      <c r="U286" s="15"/>
      <c r="X286" s="21"/>
      <c r="Y286" s="63"/>
      <c r="AA286" s="15"/>
      <c r="AD286" s="21"/>
      <c r="AE286" s="63"/>
      <c r="AG286" s="15"/>
      <c r="AJ286" s="61"/>
      <c r="AK286" s="63"/>
      <c r="AM286" s="15"/>
    </row>
    <row r="287" spans="2:39" ht="12.75" customHeight="1">
      <c r="B287" s="117"/>
      <c r="C287" s="53"/>
      <c r="E287" s="39"/>
      <c r="F287" s="50"/>
      <c r="G287" s="50"/>
      <c r="H287" s="50"/>
      <c r="I287" s="29"/>
      <c r="L287" s="21"/>
      <c r="M287" s="106"/>
      <c r="O287" s="15"/>
      <c r="R287" s="21"/>
      <c r="S287" s="63"/>
      <c r="U287" s="15"/>
      <c r="X287" s="21"/>
      <c r="Y287" s="63"/>
      <c r="AA287" s="15"/>
      <c r="AD287" s="21"/>
      <c r="AE287" s="63"/>
      <c r="AG287" s="15"/>
      <c r="AJ287" s="61"/>
      <c r="AK287" s="63"/>
      <c r="AM287" s="15"/>
    </row>
    <row r="288" spans="2:39" ht="12.75" customHeight="1">
      <c r="B288" s="117"/>
      <c r="C288" s="53"/>
      <c r="E288" s="39"/>
      <c r="F288" s="50"/>
      <c r="G288" s="50"/>
      <c r="H288" s="50"/>
      <c r="I288" s="29"/>
      <c r="L288" s="21"/>
      <c r="M288" s="106"/>
      <c r="O288" s="15"/>
      <c r="R288" s="21"/>
      <c r="S288" s="63"/>
      <c r="U288" s="15"/>
      <c r="X288" s="21"/>
      <c r="Y288" s="63"/>
      <c r="AA288" s="15"/>
      <c r="AD288" s="21"/>
      <c r="AE288" s="63"/>
      <c r="AG288" s="15"/>
      <c r="AJ288" s="61"/>
      <c r="AK288" s="63"/>
      <c r="AM288" s="15"/>
    </row>
    <row r="289" spans="2:39" ht="12.75" customHeight="1">
      <c r="B289" s="117"/>
      <c r="C289" s="53"/>
      <c r="E289" s="39"/>
      <c r="F289" s="50"/>
      <c r="G289" s="50"/>
      <c r="H289" s="50"/>
      <c r="I289" s="29"/>
      <c r="L289" s="21"/>
      <c r="M289" s="106"/>
      <c r="O289" s="15"/>
      <c r="R289" s="21"/>
      <c r="S289" s="63"/>
      <c r="U289" s="15"/>
      <c r="X289" s="21"/>
      <c r="Y289" s="63"/>
      <c r="AA289" s="15"/>
      <c r="AD289" s="21"/>
      <c r="AE289" s="63"/>
      <c r="AG289" s="15"/>
      <c r="AJ289" s="61"/>
      <c r="AK289" s="63"/>
      <c r="AM289" s="15"/>
    </row>
    <row r="290" spans="2:39" ht="12.75" customHeight="1">
      <c r="B290" s="117"/>
      <c r="C290" s="53"/>
      <c r="E290" s="39"/>
      <c r="F290" s="50"/>
      <c r="G290" s="50"/>
      <c r="H290" s="50"/>
      <c r="I290" s="29"/>
      <c r="L290" s="21"/>
      <c r="M290" s="106"/>
      <c r="O290" s="15"/>
      <c r="R290" s="21"/>
      <c r="S290" s="63"/>
      <c r="U290" s="15"/>
      <c r="X290" s="21"/>
      <c r="Y290" s="63"/>
      <c r="AA290" s="15"/>
      <c r="AD290" s="21"/>
      <c r="AE290" s="63"/>
      <c r="AG290" s="15"/>
      <c r="AJ290" s="61"/>
      <c r="AK290" s="63"/>
      <c r="AM290" s="15"/>
    </row>
    <row r="291" spans="2:39" ht="12.75" customHeight="1">
      <c r="B291" s="117"/>
      <c r="C291" s="53"/>
      <c r="E291" s="39"/>
      <c r="F291" s="50"/>
      <c r="G291" s="50"/>
      <c r="H291" s="50"/>
      <c r="I291" s="29"/>
      <c r="L291" s="21"/>
      <c r="M291" s="106"/>
      <c r="O291" s="15"/>
      <c r="R291" s="21"/>
      <c r="S291" s="63"/>
      <c r="U291" s="15"/>
      <c r="X291" s="21"/>
      <c r="Y291" s="63"/>
      <c r="AA291" s="15"/>
      <c r="AD291" s="21"/>
      <c r="AE291" s="63"/>
      <c r="AG291" s="15"/>
      <c r="AJ291" s="61"/>
      <c r="AK291" s="63"/>
      <c r="AM291" s="15"/>
    </row>
    <row r="292" spans="2:39" ht="12.75" customHeight="1">
      <c r="B292" s="117"/>
      <c r="C292" s="53"/>
      <c r="E292" s="39"/>
      <c r="F292" s="50"/>
      <c r="G292" s="50"/>
      <c r="H292" s="50"/>
      <c r="I292" s="29"/>
      <c r="L292" s="21"/>
      <c r="M292" s="106"/>
      <c r="O292" s="15"/>
      <c r="R292" s="21"/>
      <c r="S292" s="63"/>
      <c r="U292" s="15"/>
      <c r="X292" s="21"/>
      <c r="Y292" s="63"/>
      <c r="AA292" s="15"/>
      <c r="AD292" s="21"/>
      <c r="AE292" s="63"/>
      <c r="AG292" s="15"/>
      <c r="AJ292" s="61"/>
      <c r="AK292" s="63"/>
      <c r="AM292" s="15"/>
    </row>
    <row r="293" spans="2:39" ht="12.75" customHeight="1">
      <c r="B293" s="117"/>
      <c r="C293" s="53"/>
      <c r="E293" s="39"/>
      <c r="F293" s="50"/>
      <c r="G293" s="50"/>
      <c r="H293" s="50"/>
      <c r="I293" s="29"/>
      <c r="L293" s="21"/>
      <c r="M293" s="106"/>
      <c r="O293" s="15"/>
      <c r="R293" s="21"/>
      <c r="S293" s="63"/>
      <c r="U293" s="15"/>
      <c r="X293" s="21"/>
      <c r="Y293" s="63"/>
      <c r="AA293" s="15"/>
      <c r="AD293" s="21"/>
      <c r="AE293" s="63"/>
      <c r="AG293" s="15"/>
      <c r="AJ293" s="61"/>
      <c r="AK293" s="63"/>
      <c r="AM293" s="15"/>
    </row>
    <row r="294" spans="2:39" ht="12.75" customHeight="1">
      <c r="B294" s="117"/>
      <c r="C294" s="53"/>
      <c r="E294" s="39"/>
      <c r="F294" s="50"/>
      <c r="G294" s="50"/>
      <c r="H294" s="50"/>
      <c r="I294" s="29"/>
      <c r="L294" s="21"/>
      <c r="M294" s="106"/>
      <c r="O294" s="15"/>
      <c r="R294" s="21"/>
      <c r="S294" s="63"/>
      <c r="U294" s="15"/>
      <c r="X294" s="21"/>
      <c r="Y294" s="63"/>
      <c r="AA294" s="15"/>
      <c r="AD294" s="21"/>
      <c r="AE294" s="63"/>
      <c r="AG294" s="15"/>
      <c r="AJ294" s="61"/>
      <c r="AK294" s="63"/>
      <c r="AM294" s="15"/>
    </row>
    <row r="295" spans="2:39" ht="12.75" customHeight="1">
      <c r="B295" s="117"/>
      <c r="C295" s="53"/>
      <c r="E295" s="39"/>
      <c r="F295" s="50"/>
      <c r="G295" s="50"/>
      <c r="H295" s="50"/>
      <c r="I295" s="29"/>
      <c r="L295" s="21"/>
      <c r="M295" s="106"/>
      <c r="O295" s="15"/>
      <c r="R295" s="21"/>
      <c r="S295" s="63"/>
      <c r="U295" s="15"/>
      <c r="X295" s="21"/>
      <c r="Y295" s="63"/>
      <c r="AA295" s="15"/>
      <c r="AD295" s="21"/>
      <c r="AE295" s="63"/>
      <c r="AG295" s="15"/>
      <c r="AJ295" s="61"/>
      <c r="AK295" s="63"/>
      <c r="AM295" s="15"/>
    </row>
    <row r="296" spans="2:39" ht="12.75" customHeight="1">
      <c r="B296" s="117"/>
      <c r="C296" s="53"/>
      <c r="E296" s="39"/>
      <c r="F296" s="50"/>
      <c r="G296" s="50"/>
      <c r="H296" s="50"/>
      <c r="I296" s="29"/>
      <c r="L296" s="21"/>
      <c r="M296" s="106"/>
      <c r="O296" s="15"/>
      <c r="R296" s="21"/>
      <c r="S296" s="63"/>
      <c r="U296" s="15"/>
      <c r="X296" s="21"/>
      <c r="Y296" s="63"/>
      <c r="AA296" s="15"/>
      <c r="AD296" s="21"/>
      <c r="AE296" s="63"/>
      <c r="AG296" s="15"/>
      <c r="AJ296" s="61"/>
      <c r="AK296" s="63"/>
      <c r="AM296" s="15"/>
    </row>
    <row r="297" spans="2:39" ht="12.75" customHeight="1">
      <c r="B297" s="117"/>
      <c r="C297" s="53"/>
      <c r="E297" s="39"/>
      <c r="F297" s="50"/>
      <c r="G297" s="50"/>
      <c r="H297" s="50"/>
      <c r="I297" s="29"/>
      <c r="L297" s="21"/>
      <c r="M297" s="106"/>
      <c r="O297" s="15"/>
      <c r="R297" s="21"/>
      <c r="S297" s="63"/>
      <c r="U297" s="15"/>
      <c r="X297" s="21"/>
      <c r="Y297" s="63"/>
      <c r="AA297" s="15"/>
      <c r="AD297" s="21"/>
      <c r="AE297" s="63"/>
      <c r="AG297" s="15"/>
      <c r="AJ297" s="61"/>
      <c r="AK297" s="63"/>
      <c r="AM297" s="15"/>
    </row>
    <row r="298" spans="2:39" ht="12.75" customHeight="1">
      <c r="B298" s="117"/>
      <c r="C298" s="53"/>
      <c r="E298" s="39"/>
      <c r="F298" s="50"/>
      <c r="G298" s="50"/>
      <c r="H298" s="50"/>
      <c r="I298" s="29"/>
      <c r="L298" s="21"/>
      <c r="M298" s="106"/>
      <c r="O298" s="15"/>
      <c r="R298" s="21"/>
      <c r="S298" s="63"/>
      <c r="U298" s="15"/>
      <c r="X298" s="21"/>
      <c r="Y298" s="63"/>
      <c r="AA298" s="15"/>
      <c r="AD298" s="21"/>
      <c r="AE298" s="63"/>
      <c r="AG298" s="15"/>
      <c r="AJ298" s="61"/>
      <c r="AK298" s="63"/>
      <c r="AM298" s="15"/>
    </row>
    <row r="299" spans="2:39" ht="12.75" customHeight="1">
      <c r="B299" s="117"/>
      <c r="C299" s="53"/>
      <c r="E299" s="39"/>
      <c r="F299" s="50"/>
      <c r="G299" s="50"/>
      <c r="H299" s="50"/>
      <c r="I299" s="29"/>
      <c r="L299" s="21"/>
      <c r="M299" s="106"/>
      <c r="O299" s="15"/>
      <c r="R299" s="21"/>
      <c r="S299" s="63"/>
      <c r="U299" s="15"/>
      <c r="X299" s="21"/>
      <c r="Y299" s="63"/>
      <c r="AA299" s="15"/>
      <c r="AD299" s="21"/>
      <c r="AE299" s="63"/>
      <c r="AG299" s="15"/>
      <c r="AJ299" s="61"/>
      <c r="AK299" s="63"/>
      <c r="AM299" s="15"/>
    </row>
    <row r="300" spans="2:39" ht="12.75" customHeight="1">
      <c r="B300" s="117"/>
      <c r="C300" s="53"/>
      <c r="E300" s="39"/>
      <c r="F300" s="50"/>
      <c r="G300" s="50"/>
      <c r="H300" s="50"/>
      <c r="I300" s="29"/>
      <c r="L300" s="21"/>
      <c r="M300" s="106"/>
      <c r="O300" s="15"/>
      <c r="R300" s="21"/>
      <c r="S300" s="63"/>
      <c r="U300" s="15"/>
      <c r="X300" s="21"/>
      <c r="Y300" s="63"/>
      <c r="AA300" s="15"/>
      <c r="AD300" s="21"/>
      <c r="AE300" s="63"/>
      <c r="AG300" s="15"/>
      <c r="AJ300" s="61"/>
      <c r="AK300" s="63"/>
      <c r="AM300" s="15"/>
    </row>
    <row r="301" spans="13:37" ht="12.75">
      <c r="M301" s="106"/>
      <c r="S301" s="63"/>
      <c r="Y301" s="63"/>
      <c r="AE301" s="63"/>
      <c r="AJ301" s="62"/>
      <c r="AK301" s="63"/>
    </row>
    <row r="302" spans="13:37" ht="12.75">
      <c r="M302" s="106"/>
      <c r="S302" s="63"/>
      <c r="Y302" s="63"/>
      <c r="AE302" s="63"/>
      <c r="AJ302" s="62"/>
      <c r="AK302" s="63"/>
    </row>
    <row r="303" spans="13:37" ht="12.75">
      <c r="M303" s="106"/>
      <c r="S303" s="63"/>
      <c r="Y303" s="63"/>
      <c r="AE303" s="63"/>
      <c r="AJ303" s="62"/>
      <c r="AK303" s="63"/>
    </row>
    <row r="304" spans="13:37" ht="12.75">
      <c r="M304" s="106"/>
      <c r="S304" s="63"/>
      <c r="Y304" s="63"/>
      <c r="AE304" s="63"/>
      <c r="AJ304" s="62"/>
      <c r="AK304" s="63"/>
    </row>
    <row r="305" spans="13:37" ht="12.75">
      <c r="M305" s="106"/>
      <c r="S305" s="63"/>
      <c r="Y305" s="63"/>
      <c r="AE305" s="63"/>
      <c r="AJ305" s="62"/>
      <c r="AK305" s="63"/>
    </row>
    <row r="306" spans="13:37" ht="12.75">
      <c r="M306" s="106"/>
      <c r="S306" s="63"/>
      <c r="Y306" s="63"/>
      <c r="AE306" s="63"/>
      <c r="AJ306" s="62"/>
      <c r="AK306" s="63"/>
    </row>
    <row r="307" spans="13:37" ht="12.75">
      <c r="M307" s="106"/>
      <c r="S307" s="63"/>
      <c r="Y307" s="63"/>
      <c r="AE307" s="63"/>
      <c r="AJ307" s="62"/>
      <c r="AK307" s="63"/>
    </row>
    <row r="308" spans="13:37" ht="12.75">
      <c r="M308" s="106"/>
      <c r="S308" s="63"/>
      <c r="Y308" s="63"/>
      <c r="AE308" s="63"/>
      <c r="AJ308" s="62"/>
      <c r="AK308" s="63"/>
    </row>
    <row r="309" spans="13:37" ht="12.75">
      <c r="M309" s="106"/>
      <c r="S309" s="63"/>
      <c r="Y309" s="63"/>
      <c r="AE309" s="63"/>
      <c r="AJ309" s="62"/>
      <c r="AK309" s="63"/>
    </row>
    <row r="310" spans="13:37" ht="12.75">
      <c r="M310" s="106"/>
      <c r="S310" s="63"/>
      <c r="Y310" s="63"/>
      <c r="AE310" s="63"/>
      <c r="AJ310" s="62"/>
      <c r="AK310" s="63"/>
    </row>
    <row r="311" spans="13:37" ht="12.75">
      <c r="M311" s="106"/>
      <c r="S311" s="63"/>
      <c r="Y311" s="63"/>
      <c r="AE311" s="63"/>
      <c r="AJ311" s="62"/>
      <c r="AK311" s="63"/>
    </row>
    <row r="312" spans="13:37" ht="12.75">
      <c r="M312" s="106"/>
      <c r="S312" s="63"/>
      <c r="Y312" s="63"/>
      <c r="AE312" s="63"/>
      <c r="AJ312" s="62"/>
      <c r="AK312" s="63"/>
    </row>
    <row r="313" spans="13:37" ht="12.75">
      <c r="M313" s="106"/>
      <c r="S313" s="63"/>
      <c r="Y313" s="63"/>
      <c r="AE313" s="63"/>
      <c r="AJ313" s="62"/>
      <c r="AK313" s="63"/>
    </row>
    <row r="314" spans="13:37" ht="12.75">
      <c r="M314" s="106"/>
      <c r="S314" s="63"/>
      <c r="Y314" s="63"/>
      <c r="AE314" s="63"/>
      <c r="AJ314" s="62"/>
      <c r="AK314" s="63"/>
    </row>
    <row r="315" spans="13:37" ht="12.75">
      <c r="M315" s="106"/>
      <c r="S315" s="63"/>
      <c r="Y315" s="63"/>
      <c r="AE315" s="63"/>
      <c r="AJ315" s="62"/>
      <c r="AK315" s="63"/>
    </row>
    <row r="316" spans="13:37" ht="12.75">
      <c r="M316" s="106"/>
      <c r="S316" s="63"/>
      <c r="Y316" s="63"/>
      <c r="AE316" s="63"/>
      <c r="AJ316" s="62"/>
      <c r="AK316" s="63"/>
    </row>
    <row r="317" spans="13:37" ht="12.75">
      <c r="M317" s="106"/>
      <c r="S317" s="63"/>
      <c r="Y317" s="63"/>
      <c r="AE317" s="63"/>
      <c r="AJ317" s="62"/>
      <c r="AK317" s="63"/>
    </row>
    <row r="318" spans="1:140" s="2" customFormat="1" ht="12.75">
      <c r="A318" s="18"/>
      <c r="B318" s="116"/>
      <c r="C318" s="17"/>
      <c r="D318" s="33"/>
      <c r="E318" s="40"/>
      <c r="F318" s="14"/>
      <c r="G318" s="52"/>
      <c r="H318" s="8"/>
      <c r="I318" s="30"/>
      <c r="J318" s="105"/>
      <c r="K318" s="20"/>
      <c r="L318" s="22"/>
      <c r="M318" s="106"/>
      <c r="N318" s="9"/>
      <c r="O318" s="16"/>
      <c r="P318" s="105"/>
      <c r="Q318" s="20"/>
      <c r="R318" s="22"/>
      <c r="S318" s="63"/>
      <c r="T318" s="9"/>
      <c r="U318" s="16"/>
      <c r="V318" s="23"/>
      <c r="W318" s="20"/>
      <c r="X318" s="22"/>
      <c r="Y318" s="63"/>
      <c r="Z318" s="9"/>
      <c r="AA318" s="16"/>
      <c r="AB318" s="23"/>
      <c r="AC318" s="20"/>
      <c r="AD318" s="22"/>
      <c r="AE318" s="63"/>
      <c r="AF318" s="9"/>
      <c r="AG318" s="16"/>
      <c r="AH318" s="23"/>
      <c r="AI318" s="20"/>
      <c r="AJ318" s="62"/>
      <c r="AK318" s="63"/>
      <c r="AL318" s="9"/>
      <c r="AM318" s="16"/>
      <c r="AN318" s="124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</row>
    <row r="319" spans="13:37" ht="12.75">
      <c r="M319" s="106"/>
      <c r="S319" s="63"/>
      <c r="Y319" s="63"/>
      <c r="AE319" s="63"/>
      <c r="AJ319" s="62"/>
      <c r="AK319" s="63"/>
    </row>
    <row r="320" spans="13:37" ht="12.75">
      <c r="M320" s="106"/>
      <c r="S320" s="63"/>
      <c r="Y320" s="63"/>
      <c r="AE320" s="63"/>
      <c r="AJ320" s="62"/>
      <c r="AK320" s="63"/>
    </row>
    <row r="321" spans="13:37" ht="12.75">
      <c r="M321" s="106"/>
      <c r="S321" s="63"/>
      <c r="Y321" s="63"/>
      <c r="AE321" s="63"/>
      <c r="AJ321" s="62"/>
      <c r="AK321" s="63"/>
    </row>
    <row r="322" spans="13:37" ht="12.75">
      <c r="M322" s="106"/>
      <c r="S322" s="63"/>
      <c r="Y322" s="63"/>
      <c r="AE322" s="63"/>
      <c r="AJ322" s="62"/>
      <c r="AK322" s="63"/>
    </row>
    <row r="323" spans="13:37" ht="12.75">
      <c r="M323" s="106"/>
      <c r="S323" s="63"/>
      <c r="Y323" s="63"/>
      <c r="AE323" s="63"/>
      <c r="AJ323" s="62"/>
      <c r="AK323" s="63"/>
    </row>
    <row r="324" spans="13:37" ht="12.75">
      <c r="M324" s="106"/>
      <c r="S324" s="63"/>
      <c r="Y324" s="63"/>
      <c r="AE324" s="63"/>
      <c r="AJ324" s="62"/>
      <c r="AK324" s="63"/>
    </row>
    <row r="325" spans="13:37" ht="12.75">
      <c r="M325" s="106"/>
      <c r="S325" s="63"/>
      <c r="Y325" s="63"/>
      <c r="AE325" s="63"/>
      <c r="AJ325" s="62"/>
      <c r="AK325" s="63"/>
    </row>
    <row r="326" spans="13:37" ht="12.75">
      <c r="M326" s="106"/>
      <c r="S326" s="63"/>
      <c r="Y326" s="63"/>
      <c r="AE326" s="63"/>
      <c r="AJ326" s="62"/>
      <c r="AK326" s="63"/>
    </row>
    <row r="327" spans="13:37" ht="12.75">
      <c r="M327" s="106"/>
      <c r="S327" s="63"/>
      <c r="Y327" s="63"/>
      <c r="AE327" s="63"/>
      <c r="AJ327" s="62"/>
      <c r="AK327" s="63"/>
    </row>
    <row r="328" spans="13:37" ht="12.75">
      <c r="M328" s="106"/>
      <c r="S328" s="63"/>
      <c r="Y328" s="63"/>
      <c r="AE328" s="63"/>
      <c r="AJ328" s="62"/>
      <c r="AK328" s="63"/>
    </row>
    <row r="329" spans="13:37" ht="12.75">
      <c r="M329" s="106"/>
      <c r="S329" s="63"/>
      <c r="Y329" s="63"/>
      <c r="AE329" s="63"/>
      <c r="AJ329" s="62"/>
      <c r="AK329" s="63"/>
    </row>
    <row r="330" spans="13:37" ht="12.75">
      <c r="M330" s="106"/>
      <c r="S330" s="63"/>
      <c r="Y330" s="63"/>
      <c r="AE330" s="63"/>
      <c r="AJ330" s="62"/>
      <c r="AK330" s="63"/>
    </row>
    <row r="331" spans="13:37" ht="12.75">
      <c r="M331" s="106"/>
      <c r="S331" s="63"/>
      <c r="Y331" s="63"/>
      <c r="AE331" s="63"/>
      <c r="AJ331" s="62"/>
      <c r="AK331" s="63"/>
    </row>
    <row r="332" spans="13:37" ht="12.75">
      <c r="M332" s="106"/>
      <c r="S332" s="63"/>
      <c r="Y332" s="63"/>
      <c r="AE332" s="63"/>
      <c r="AJ332" s="62"/>
      <c r="AK332" s="63"/>
    </row>
    <row r="333" spans="13:37" ht="12.75">
      <c r="M333" s="106"/>
      <c r="S333" s="63"/>
      <c r="Y333" s="63"/>
      <c r="AE333" s="63"/>
      <c r="AJ333" s="62"/>
      <c r="AK333" s="63"/>
    </row>
    <row r="334" spans="13:37" ht="12.75">
      <c r="M334" s="106"/>
      <c r="S334" s="63"/>
      <c r="Y334" s="63"/>
      <c r="AE334" s="63"/>
      <c r="AJ334" s="62"/>
      <c r="AK334" s="63"/>
    </row>
    <row r="335" spans="13:37" ht="12.75">
      <c r="M335" s="106"/>
      <c r="S335" s="63"/>
      <c r="Y335" s="63"/>
      <c r="AE335" s="63"/>
      <c r="AJ335" s="62"/>
      <c r="AK335" s="63"/>
    </row>
    <row r="336" spans="13:37" ht="12.75">
      <c r="M336" s="106"/>
      <c r="S336" s="63"/>
      <c r="Y336" s="63"/>
      <c r="AE336" s="63"/>
      <c r="AJ336" s="62"/>
      <c r="AK336" s="63"/>
    </row>
    <row r="337" spans="13:37" ht="12.75">
      <c r="M337" s="106"/>
      <c r="S337" s="63"/>
      <c r="Y337" s="63"/>
      <c r="AE337" s="63"/>
      <c r="AJ337" s="62"/>
      <c r="AK337" s="63"/>
    </row>
    <row r="338" spans="13:37" ht="12.75">
      <c r="M338" s="106"/>
      <c r="S338" s="63"/>
      <c r="Y338" s="63"/>
      <c r="AE338" s="63"/>
      <c r="AJ338" s="62"/>
      <c r="AK338" s="63"/>
    </row>
    <row r="339" spans="13:37" ht="12.75">
      <c r="M339" s="106"/>
      <c r="S339" s="63"/>
      <c r="Y339" s="63"/>
      <c r="AE339" s="63"/>
      <c r="AJ339" s="62"/>
      <c r="AK339" s="63"/>
    </row>
    <row r="340" spans="13:37" ht="12.75">
      <c r="M340" s="106"/>
      <c r="S340" s="63"/>
      <c r="Y340" s="63"/>
      <c r="AE340" s="63"/>
      <c r="AJ340" s="62"/>
      <c r="AK340" s="63"/>
    </row>
    <row r="341" spans="13:37" ht="12.75">
      <c r="M341" s="106"/>
      <c r="S341" s="63"/>
      <c r="Y341" s="63"/>
      <c r="AE341" s="63"/>
      <c r="AJ341" s="62"/>
      <c r="AK341" s="63"/>
    </row>
    <row r="342" spans="13:37" ht="12.75">
      <c r="M342" s="106"/>
      <c r="S342" s="63"/>
      <c r="Y342" s="63"/>
      <c r="AE342" s="63"/>
      <c r="AJ342" s="62"/>
      <c r="AK342" s="63"/>
    </row>
    <row r="343" spans="13:37" ht="12.75">
      <c r="M343" s="106"/>
      <c r="S343" s="63"/>
      <c r="Y343" s="63"/>
      <c r="AE343" s="63"/>
      <c r="AJ343" s="62"/>
      <c r="AK343" s="63"/>
    </row>
    <row r="344" spans="13:37" ht="12.75">
      <c r="M344" s="106"/>
      <c r="S344" s="63"/>
      <c r="Y344" s="63"/>
      <c r="AE344" s="63"/>
      <c r="AJ344" s="62"/>
      <c r="AK344" s="63"/>
    </row>
    <row r="345" spans="13:37" ht="12.75">
      <c r="M345" s="106"/>
      <c r="S345" s="63"/>
      <c r="Y345" s="63"/>
      <c r="AE345" s="63"/>
      <c r="AJ345" s="62"/>
      <c r="AK345" s="63"/>
    </row>
    <row r="346" spans="13:37" ht="12.75">
      <c r="M346" s="106"/>
      <c r="S346" s="63"/>
      <c r="Y346" s="63"/>
      <c r="AE346" s="63"/>
      <c r="AJ346" s="62"/>
      <c r="AK346" s="63"/>
    </row>
    <row r="347" spans="13:37" ht="12.75">
      <c r="M347" s="106"/>
      <c r="S347" s="63"/>
      <c r="Y347" s="63"/>
      <c r="AE347" s="63"/>
      <c r="AJ347" s="62"/>
      <c r="AK347" s="63"/>
    </row>
    <row r="348" spans="13:37" ht="12.75">
      <c r="M348" s="106"/>
      <c r="S348" s="63"/>
      <c r="Y348" s="63"/>
      <c r="AE348" s="63"/>
      <c r="AJ348" s="62"/>
      <c r="AK348" s="63"/>
    </row>
    <row r="349" spans="13:37" ht="12.75">
      <c r="M349" s="106"/>
      <c r="S349" s="63"/>
      <c r="Y349" s="63"/>
      <c r="AE349" s="63"/>
      <c r="AJ349" s="62"/>
      <c r="AK349" s="63"/>
    </row>
    <row r="350" spans="13:37" ht="12.75">
      <c r="M350" s="106"/>
      <c r="S350" s="63"/>
      <c r="Y350" s="63"/>
      <c r="AE350" s="63"/>
      <c r="AJ350" s="62"/>
      <c r="AK350" s="63"/>
    </row>
    <row r="351" spans="13:37" ht="12.75">
      <c r="M351" s="106"/>
      <c r="S351" s="63"/>
      <c r="Y351" s="63"/>
      <c r="AE351" s="63"/>
      <c r="AJ351" s="62"/>
      <c r="AK351" s="63"/>
    </row>
    <row r="352" spans="13:37" ht="12.75">
      <c r="M352" s="106"/>
      <c r="S352" s="63"/>
      <c r="Y352" s="63"/>
      <c r="AE352" s="63"/>
      <c r="AJ352" s="62"/>
      <c r="AK352" s="63"/>
    </row>
    <row r="353" spans="13:37" ht="12.75">
      <c r="M353" s="106"/>
      <c r="S353" s="63"/>
      <c r="Y353" s="63"/>
      <c r="AE353" s="63"/>
      <c r="AJ353" s="62"/>
      <c r="AK353" s="63"/>
    </row>
    <row r="354" spans="13:37" ht="12.75">
      <c r="M354" s="106"/>
      <c r="S354" s="63"/>
      <c r="Y354" s="63"/>
      <c r="AE354" s="63"/>
      <c r="AJ354" s="62"/>
      <c r="AK354" s="63"/>
    </row>
    <row r="355" spans="13:37" ht="12.75">
      <c r="M355" s="106"/>
      <c r="S355" s="63"/>
      <c r="Y355" s="63"/>
      <c r="AE355" s="63"/>
      <c r="AJ355" s="62"/>
      <c r="AK355" s="63"/>
    </row>
    <row r="356" spans="13:37" ht="12.75">
      <c r="M356" s="106"/>
      <c r="S356" s="63"/>
      <c r="Y356" s="63"/>
      <c r="AE356" s="63"/>
      <c r="AJ356" s="62"/>
      <c r="AK356" s="63"/>
    </row>
    <row r="357" spans="13:37" ht="12.75">
      <c r="M357" s="106"/>
      <c r="S357" s="63"/>
      <c r="Y357" s="63"/>
      <c r="AE357" s="63"/>
      <c r="AJ357" s="62"/>
      <c r="AK357" s="63"/>
    </row>
    <row r="358" spans="13:37" ht="12.75">
      <c r="M358" s="106"/>
      <c r="S358" s="63"/>
      <c r="Y358" s="63"/>
      <c r="AE358" s="63"/>
      <c r="AJ358" s="62"/>
      <c r="AK358" s="63"/>
    </row>
    <row r="359" spans="13:37" ht="12.75">
      <c r="M359" s="106"/>
      <c r="S359" s="63"/>
      <c r="Y359" s="63"/>
      <c r="AE359" s="63"/>
      <c r="AJ359" s="62"/>
      <c r="AK359" s="63"/>
    </row>
    <row r="360" spans="13:37" ht="12.75">
      <c r="M360" s="106"/>
      <c r="S360" s="63"/>
      <c r="Y360" s="63"/>
      <c r="AE360" s="63"/>
      <c r="AJ360" s="62"/>
      <c r="AK360" s="63"/>
    </row>
    <row r="361" spans="13:37" ht="12.75">
      <c r="M361" s="106"/>
      <c r="S361" s="63"/>
      <c r="Y361" s="63"/>
      <c r="AE361" s="63"/>
      <c r="AJ361" s="62"/>
      <c r="AK361" s="63"/>
    </row>
    <row r="362" spans="13:37" ht="12.75">
      <c r="M362" s="106"/>
      <c r="S362" s="63"/>
      <c r="Y362" s="63"/>
      <c r="AE362" s="63"/>
      <c r="AJ362" s="62"/>
      <c r="AK362" s="63"/>
    </row>
    <row r="363" spans="13:37" ht="12.75">
      <c r="M363" s="106"/>
      <c r="S363" s="63"/>
      <c r="Y363" s="63"/>
      <c r="AE363" s="63"/>
      <c r="AJ363" s="62"/>
      <c r="AK363" s="63"/>
    </row>
    <row r="364" spans="13:37" ht="12.75">
      <c r="M364" s="106"/>
      <c r="S364" s="63"/>
      <c r="Y364" s="63"/>
      <c r="AE364" s="63"/>
      <c r="AJ364" s="62"/>
      <c r="AK364" s="63"/>
    </row>
    <row r="365" spans="13:37" ht="12.75">
      <c r="M365" s="106"/>
      <c r="S365" s="63"/>
      <c r="Y365" s="63"/>
      <c r="AE365" s="63"/>
      <c r="AJ365" s="62"/>
      <c r="AK365" s="63"/>
    </row>
    <row r="366" spans="13:37" ht="12.75">
      <c r="M366" s="106"/>
      <c r="S366" s="63"/>
      <c r="Y366" s="63"/>
      <c r="AE366" s="63"/>
      <c r="AJ366" s="62"/>
      <c r="AK366" s="63"/>
    </row>
    <row r="367" spans="13:37" ht="12.75">
      <c r="M367" s="106"/>
      <c r="S367" s="63"/>
      <c r="Y367" s="63"/>
      <c r="AE367" s="63"/>
      <c r="AJ367" s="62"/>
      <c r="AK367" s="63"/>
    </row>
    <row r="368" spans="13:37" ht="12.75">
      <c r="M368" s="106"/>
      <c r="S368" s="63"/>
      <c r="Y368" s="63"/>
      <c r="AE368" s="63"/>
      <c r="AJ368" s="62"/>
      <c r="AK368" s="63"/>
    </row>
    <row r="369" spans="13:37" ht="12.75">
      <c r="M369" s="106"/>
      <c r="S369" s="63"/>
      <c r="Y369" s="63"/>
      <c r="AE369" s="63"/>
      <c r="AJ369" s="62"/>
      <c r="AK369" s="63"/>
    </row>
    <row r="370" spans="13:37" ht="12.75">
      <c r="M370" s="106"/>
      <c r="S370" s="63"/>
      <c r="Y370" s="63"/>
      <c r="AE370" s="63"/>
      <c r="AJ370" s="62"/>
      <c r="AK370" s="63"/>
    </row>
    <row r="371" spans="13:37" ht="12.75">
      <c r="M371" s="106"/>
      <c r="S371" s="63"/>
      <c r="Y371" s="63"/>
      <c r="AE371" s="63"/>
      <c r="AJ371" s="62"/>
      <c r="AK371" s="63"/>
    </row>
    <row r="372" spans="13:37" ht="12.75">
      <c r="M372" s="106"/>
      <c r="S372" s="63"/>
      <c r="Y372" s="63"/>
      <c r="AE372" s="63"/>
      <c r="AJ372" s="62"/>
      <c r="AK372" s="63"/>
    </row>
    <row r="373" spans="13:37" ht="12.75">
      <c r="M373" s="106"/>
      <c r="S373" s="63"/>
      <c r="Y373" s="63"/>
      <c r="AE373" s="63"/>
      <c r="AJ373" s="62"/>
      <c r="AK373" s="63"/>
    </row>
    <row r="374" spans="13:37" ht="12.75">
      <c r="M374" s="106"/>
      <c r="S374" s="63"/>
      <c r="Y374" s="63"/>
      <c r="AE374" s="63"/>
      <c r="AJ374" s="62"/>
      <c r="AK374" s="63"/>
    </row>
    <row r="375" spans="13:37" ht="12.75">
      <c r="M375" s="106"/>
      <c r="S375" s="63"/>
      <c r="Y375" s="63"/>
      <c r="AE375" s="63"/>
      <c r="AJ375" s="62"/>
      <c r="AK375" s="63"/>
    </row>
    <row r="376" spans="13:37" ht="12.75">
      <c r="M376" s="106"/>
      <c r="S376" s="63"/>
      <c r="Y376" s="63"/>
      <c r="AE376" s="63"/>
      <c r="AJ376" s="62"/>
      <c r="AK376" s="63"/>
    </row>
    <row r="377" spans="13:37" ht="12.75">
      <c r="M377" s="106"/>
      <c r="S377" s="63"/>
      <c r="Y377" s="63"/>
      <c r="AE377" s="63"/>
      <c r="AJ377" s="62"/>
      <c r="AK377" s="63"/>
    </row>
    <row r="378" spans="13:37" ht="12.75">
      <c r="M378" s="106"/>
      <c r="S378" s="63"/>
      <c r="Y378" s="63"/>
      <c r="AE378" s="63"/>
      <c r="AJ378" s="62"/>
      <c r="AK378" s="63"/>
    </row>
    <row r="379" spans="13:37" ht="12.75">
      <c r="M379" s="106"/>
      <c r="S379" s="63"/>
      <c r="Y379" s="63"/>
      <c r="AE379" s="63"/>
      <c r="AJ379" s="62"/>
      <c r="AK379" s="63"/>
    </row>
    <row r="380" spans="13:37" ht="12.75">
      <c r="M380" s="106"/>
      <c r="S380" s="63"/>
      <c r="Y380" s="63"/>
      <c r="AE380" s="63"/>
      <c r="AJ380" s="62"/>
      <c r="AK380" s="63"/>
    </row>
    <row r="381" spans="13:37" ht="12.75">
      <c r="M381" s="106"/>
      <c r="S381" s="63"/>
      <c r="Y381" s="63"/>
      <c r="AE381" s="63"/>
      <c r="AJ381" s="62"/>
      <c r="AK381" s="63"/>
    </row>
    <row r="382" spans="13:37" ht="12.75">
      <c r="M382" s="106"/>
      <c r="S382" s="63"/>
      <c r="Y382" s="63"/>
      <c r="AE382" s="63"/>
      <c r="AJ382" s="62"/>
      <c r="AK382" s="63"/>
    </row>
    <row r="383" spans="13:37" ht="12.75">
      <c r="M383" s="106"/>
      <c r="S383" s="63"/>
      <c r="Y383" s="63"/>
      <c r="AE383" s="63"/>
      <c r="AJ383" s="62"/>
      <c r="AK383" s="63"/>
    </row>
    <row r="384" spans="13:37" ht="12.75">
      <c r="M384" s="106"/>
      <c r="S384" s="63"/>
      <c r="Y384" s="63"/>
      <c r="AE384" s="63"/>
      <c r="AJ384" s="62"/>
      <c r="AK384" s="63"/>
    </row>
    <row r="385" spans="13:37" ht="12.75">
      <c r="M385" s="106"/>
      <c r="S385" s="63"/>
      <c r="Y385" s="63"/>
      <c r="AE385" s="63"/>
      <c r="AJ385" s="62"/>
      <c r="AK385" s="63"/>
    </row>
    <row r="386" spans="13:37" ht="12.75">
      <c r="M386" s="106"/>
      <c r="S386" s="63"/>
      <c r="Y386" s="63"/>
      <c r="AE386" s="63"/>
      <c r="AJ386" s="62"/>
      <c r="AK386" s="63"/>
    </row>
    <row r="387" spans="13:37" ht="12.75">
      <c r="M387" s="106"/>
      <c r="S387" s="63"/>
      <c r="Y387" s="63"/>
      <c r="AE387" s="63"/>
      <c r="AJ387" s="62"/>
      <c r="AK387" s="63"/>
    </row>
    <row r="388" spans="13:37" ht="12.75">
      <c r="M388" s="106"/>
      <c r="S388" s="63"/>
      <c r="Y388" s="63"/>
      <c r="AE388" s="63"/>
      <c r="AJ388" s="62"/>
      <c r="AK388" s="63"/>
    </row>
    <row r="389" spans="13:37" ht="12.75">
      <c r="M389" s="106"/>
      <c r="S389" s="63"/>
      <c r="Y389" s="63"/>
      <c r="AE389" s="63"/>
      <c r="AJ389" s="62"/>
      <c r="AK389" s="63"/>
    </row>
    <row r="390" spans="13:37" ht="12.75">
      <c r="M390" s="106"/>
      <c r="S390" s="63"/>
      <c r="Y390" s="63"/>
      <c r="AE390" s="63"/>
      <c r="AJ390" s="62"/>
      <c r="AK390" s="63"/>
    </row>
    <row r="391" spans="13:37" ht="12.75">
      <c r="M391" s="106"/>
      <c r="S391" s="63"/>
      <c r="Y391" s="63"/>
      <c r="AE391" s="63"/>
      <c r="AJ391" s="62"/>
      <c r="AK391" s="63"/>
    </row>
    <row r="392" spans="13:37" ht="12.75">
      <c r="M392" s="106"/>
      <c r="S392" s="63"/>
      <c r="Y392" s="63"/>
      <c r="AE392" s="63"/>
      <c r="AJ392" s="62"/>
      <c r="AK392" s="63"/>
    </row>
    <row r="393" spans="13:37" ht="12.75">
      <c r="M393" s="106"/>
      <c r="S393" s="63"/>
      <c r="Y393" s="63"/>
      <c r="AE393" s="63"/>
      <c r="AJ393" s="62"/>
      <c r="AK393" s="63"/>
    </row>
    <row r="394" spans="13:37" ht="12.75">
      <c r="M394" s="106"/>
      <c r="S394" s="63"/>
      <c r="Y394" s="63"/>
      <c r="AE394" s="63"/>
      <c r="AJ394" s="62"/>
      <c r="AK394" s="63"/>
    </row>
    <row r="395" spans="13:37" ht="12.75">
      <c r="M395" s="106"/>
      <c r="S395" s="63"/>
      <c r="Y395" s="63"/>
      <c r="AE395" s="63"/>
      <c r="AJ395" s="62"/>
      <c r="AK395" s="63"/>
    </row>
    <row r="396" spans="13:37" ht="12.75">
      <c r="M396" s="106"/>
      <c r="S396" s="63"/>
      <c r="Y396" s="63"/>
      <c r="AE396" s="63"/>
      <c r="AJ396" s="62"/>
      <c r="AK396" s="63"/>
    </row>
    <row r="397" spans="13:37" ht="12.75">
      <c r="M397" s="106"/>
      <c r="S397" s="63"/>
      <c r="Y397" s="63"/>
      <c r="AE397" s="63"/>
      <c r="AJ397" s="62"/>
      <c r="AK397" s="63"/>
    </row>
    <row r="398" spans="13:37" ht="12.75">
      <c r="M398" s="106"/>
      <c r="S398" s="63"/>
      <c r="Y398" s="63"/>
      <c r="AE398" s="63"/>
      <c r="AJ398" s="62"/>
      <c r="AK398" s="63"/>
    </row>
    <row r="399" spans="13:37" ht="12.75">
      <c r="M399" s="106"/>
      <c r="S399" s="63"/>
      <c r="Y399" s="63"/>
      <c r="AE399" s="63"/>
      <c r="AJ399" s="62"/>
      <c r="AK399" s="63"/>
    </row>
    <row r="400" spans="13:37" ht="12.75">
      <c r="M400" s="106"/>
      <c r="S400" s="63"/>
      <c r="Y400" s="63"/>
      <c r="AE400" s="63"/>
      <c r="AJ400" s="62"/>
      <c r="AK400" s="63"/>
    </row>
    <row r="401" spans="13:37" ht="12.75">
      <c r="M401" s="106"/>
      <c r="S401" s="63"/>
      <c r="Y401" s="63"/>
      <c r="AE401" s="63"/>
      <c r="AJ401" s="62"/>
      <c r="AK401" s="63"/>
    </row>
    <row r="402" spans="13:37" ht="12.75">
      <c r="M402" s="106"/>
      <c r="S402" s="63"/>
      <c r="Y402" s="63"/>
      <c r="AE402" s="63"/>
      <c r="AJ402" s="62"/>
      <c r="AK402" s="63"/>
    </row>
    <row r="403" spans="13:37" ht="12.75">
      <c r="M403" s="106"/>
      <c r="S403" s="63"/>
      <c r="Y403" s="63"/>
      <c r="AE403" s="63"/>
      <c r="AJ403" s="62"/>
      <c r="AK403" s="63"/>
    </row>
    <row r="404" spans="13:37" ht="12.75">
      <c r="M404" s="106"/>
      <c r="S404" s="63"/>
      <c r="Y404" s="63"/>
      <c r="AE404" s="63"/>
      <c r="AJ404" s="62"/>
      <c r="AK404" s="63"/>
    </row>
    <row r="405" spans="13:37" ht="12.75">
      <c r="M405" s="106"/>
      <c r="S405" s="63"/>
      <c r="Y405" s="63"/>
      <c r="AE405" s="63"/>
      <c r="AJ405" s="62"/>
      <c r="AK405" s="63"/>
    </row>
    <row r="406" spans="13:37" ht="12.75">
      <c r="M406" s="106"/>
      <c r="S406" s="63"/>
      <c r="Y406" s="63"/>
      <c r="AE406" s="63"/>
      <c r="AJ406" s="62"/>
      <c r="AK406" s="63"/>
    </row>
    <row r="407" spans="13:37" ht="12.75">
      <c r="M407" s="106"/>
      <c r="S407" s="63"/>
      <c r="Y407" s="63"/>
      <c r="AE407" s="63"/>
      <c r="AJ407" s="62"/>
      <c r="AK407" s="63"/>
    </row>
    <row r="408" spans="13:37" ht="12.75">
      <c r="M408" s="106"/>
      <c r="S408" s="63"/>
      <c r="Y408" s="63"/>
      <c r="AE408" s="63"/>
      <c r="AJ408" s="62"/>
      <c r="AK408" s="63"/>
    </row>
    <row r="409" spans="13:37" ht="12.75">
      <c r="M409" s="106"/>
      <c r="S409" s="63"/>
      <c r="Y409" s="63"/>
      <c r="AE409" s="63"/>
      <c r="AJ409" s="62"/>
      <c r="AK409" s="63"/>
    </row>
    <row r="410" spans="13:37" ht="12.75">
      <c r="M410" s="106"/>
      <c r="S410" s="63"/>
      <c r="Y410" s="63"/>
      <c r="AE410" s="63"/>
      <c r="AJ410" s="62"/>
      <c r="AK410" s="63"/>
    </row>
    <row r="411" spans="13:37" ht="12.75">
      <c r="M411" s="106"/>
      <c r="S411" s="63"/>
      <c r="Y411" s="63"/>
      <c r="AE411" s="63"/>
      <c r="AJ411" s="62"/>
      <c r="AK411" s="63"/>
    </row>
    <row r="412" spans="13:37" ht="12.75">
      <c r="M412" s="106"/>
      <c r="S412" s="63"/>
      <c r="Y412" s="63"/>
      <c r="AE412" s="63"/>
      <c r="AJ412" s="62"/>
      <c r="AK412" s="63"/>
    </row>
    <row r="413" spans="13:37" ht="12.75">
      <c r="M413" s="106"/>
      <c r="S413" s="63"/>
      <c r="Y413" s="63"/>
      <c r="AE413" s="63"/>
      <c r="AJ413" s="62"/>
      <c r="AK413" s="63"/>
    </row>
    <row r="414" spans="13:37" ht="12.75">
      <c r="M414" s="106"/>
      <c r="S414" s="63"/>
      <c r="Y414" s="63"/>
      <c r="AE414" s="63"/>
      <c r="AJ414" s="62"/>
      <c r="AK414" s="63"/>
    </row>
    <row r="415" spans="13:37" ht="12.75">
      <c r="M415" s="106"/>
      <c r="S415" s="63"/>
      <c r="Y415" s="63"/>
      <c r="AE415" s="63"/>
      <c r="AJ415" s="62"/>
      <c r="AK415" s="63"/>
    </row>
    <row r="416" spans="13:37" ht="12.75">
      <c r="M416" s="106"/>
      <c r="S416" s="63"/>
      <c r="Y416" s="63"/>
      <c r="AE416" s="63"/>
      <c r="AJ416" s="62"/>
      <c r="AK416" s="63"/>
    </row>
    <row r="417" spans="13:37" ht="12.75">
      <c r="M417" s="106"/>
      <c r="S417" s="63"/>
      <c r="Y417" s="63"/>
      <c r="AE417" s="63"/>
      <c r="AJ417" s="62"/>
      <c r="AK417" s="63"/>
    </row>
    <row r="418" spans="13:37" ht="12.75">
      <c r="M418" s="106"/>
      <c r="S418" s="63"/>
      <c r="Y418" s="63"/>
      <c r="AE418" s="63"/>
      <c r="AJ418" s="62"/>
      <c r="AK418" s="63"/>
    </row>
    <row r="419" spans="13:37" ht="12.75">
      <c r="M419" s="106"/>
      <c r="S419" s="63"/>
      <c r="Y419" s="63"/>
      <c r="AE419" s="63"/>
      <c r="AJ419" s="62"/>
      <c r="AK419" s="63"/>
    </row>
    <row r="420" spans="13:37" ht="12.75">
      <c r="M420" s="106"/>
      <c r="S420" s="63"/>
      <c r="Y420" s="63"/>
      <c r="AE420" s="63"/>
      <c r="AJ420" s="62"/>
      <c r="AK420" s="63"/>
    </row>
    <row r="421" spans="13:37" ht="12.75">
      <c r="M421" s="106"/>
      <c r="S421" s="63"/>
      <c r="Y421" s="63"/>
      <c r="AE421" s="63"/>
      <c r="AJ421" s="62"/>
      <c r="AK421" s="63"/>
    </row>
    <row r="422" spans="13:37" ht="12.75">
      <c r="M422" s="106"/>
      <c r="S422" s="63"/>
      <c r="Y422" s="63"/>
      <c r="AE422" s="63"/>
      <c r="AJ422" s="62"/>
      <c r="AK422" s="63"/>
    </row>
    <row r="423" spans="13:37" ht="12.75">
      <c r="M423" s="106"/>
      <c r="S423" s="63"/>
      <c r="Y423" s="63"/>
      <c r="AE423" s="63"/>
      <c r="AJ423" s="62"/>
      <c r="AK423" s="63"/>
    </row>
    <row r="424" spans="13:37" ht="12.75">
      <c r="M424" s="106"/>
      <c r="S424" s="63"/>
      <c r="Y424" s="63"/>
      <c r="AE424" s="63"/>
      <c r="AJ424" s="62"/>
      <c r="AK424" s="63"/>
    </row>
    <row r="425" spans="13:37" ht="12.75">
      <c r="M425" s="106"/>
      <c r="S425" s="63"/>
      <c r="Y425" s="63"/>
      <c r="AE425" s="63"/>
      <c r="AJ425" s="62"/>
      <c r="AK425" s="63"/>
    </row>
    <row r="426" spans="13:37" ht="12.75">
      <c r="M426" s="106"/>
      <c r="S426" s="63"/>
      <c r="Y426" s="63"/>
      <c r="AE426" s="63"/>
      <c r="AJ426" s="62"/>
      <c r="AK426" s="63"/>
    </row>
    <row r="427" spans="13:37" ht="12.75">
      <c r="M427" s="106"/>
      <c r="S427" s="63"/>
      <c r="Y427" s="63"/>
      <c r="AE427" s="63"/>
      <c r="AJ427" s="62"/>
      <c r="AK427" s="63"/>
    </row>
    <row r="428" spans="13:37" ht="12.75">
      <c r="M428" s="106"/>
      <c r="S428" s="63"/>
      <c r="Y428" s="63"/>
      <c r="AE428" s="63"/>
      <c r="AJ428" s="62"/>
      <c r="AK428" s="63"/>
    </row>
    <row r="429" spans="13:37" ht="12.75">
      <c r="M429" s="106"/>
      <c r="S429" s="63"/>
      <c r="Y429" s="63"/>
      <c r="AE429" s="63"/>
      <c r="AJ429" s="62"/>
      <c r="AK429" s="63"/>
    </row>
    <row r="430" spans="13:37" ht="12.75">
      <c r="M430" s="106"/>
      <c r="S430" s="63"/>
      <c r="Y430" s="63"/>
      <c r="AE430" s="63"/>
      <c r="AJ430" s="62"/>
      <c r="AK430" s="63"/>
    </row>
    <row r="431" spans="13:37" ht="12.75">
      <c r="M431" s="106"/>
      <c r="S431" s="63"/>
      <c r="Y431" s="63"/>
      <c r="AE431" s="63"/>
      <c r="AJ431" s="62"/>
      <c r="AK431" s="63"/>
    </row>
    <row r="432" spans="13:37" ht="12.75">
      <c r="M432" s="106"/>
      <c r="S432" s="63"/>
      <c r="Y432" s="63"/>
      <c r="AE432" s="63"/>
      <c r="AJ432" s="62"/>
      <c r="AK432" s="63"/>
    </row>
    <row r="433" spans="13:37" ht="12.75">
      <c r="M433" s="106"/>
      <c r="S433" s="63"/>
      <c r="Y433" s="63"/>
      <c r="AE433" s="63"/>
      <c r="AJ433" s="62"/>
      <c r="AK433" s="63"/>
    </row>
    <row r="434" spans="13:37" ht="12.75">
      <c r="M434" s="106"/>
      <c r="S434" s="63"/>
      <c r="Y434" s="63"/>
      <c r="AE434" s="63"/>
      <c r="AJ434" s="62"/>
      <c r="AK434" s="63"/>
    </row>
    <row r="435" spans="13:37" ht="12.75">
      <c r="M435" s="106"/>
      <c r="S435" s="63"/>
      <c r="Y435" s="63"/>
      <c r="AE435" s="63"/>
      <c r="AJ435" s="62"/>
      <c r="AK435" s="63"/>
    </row>
    <row r="436" spans="13:37" ht="12.75">
      <c r="M436" s="106"/>
      <c r="S436" s="63"/>
      <c r="Y436" s="63"/>
      <c r="AE436" s="63"/>
      <c r="AJ436" s="62"/>
      <c r="AK436" s="63"/>
    </row>
    <row r="437" spans="13:37" ht="12.75">
      <c r="M437" s="106"/>
      <c r="S437" s="63"/>
      <c r="Y437" s="63"/>
      <c r="AE437" s="63"/>
      <c r="AJ437" s="62"/>
      <c r="AK437" s="63"/>
    </row>
    <row r="438" spans="13:37" ht="12.75">
      <c r="M438" s="106"/>
      <c r="S438" s="63"/>
      <c r="Y438" s="63"/>
      <c r="AE438" s="63"/>
      <c r="AJ438" s="62"/>
      <c r="AK438" s="63"/>
    </row>
    <row r="439" spans="13:37" ht="12.75">
      <c r="M439" s="106"/>
      <c r="S439" s="63"/>
      <c r="Y439" s="63"/>
      <c r="AE439" s="63"/>
      <c r="AJ439" s="62"/>
      <c r="AK439" s="63"/>
    </row>
    <row r="440" spans="13:37" ht="12.75">
      <c r="M440" s="106"/>
      <c r="S440" s="63"/>
      <c r="Y440" s="63"/>
      <c r="AE440" s="63"/>
      <c r="AJ440" s="62"/>
      <c r="AK440" s="63"/>
    </row>
    <row r="441" spans="13:37" ht="12.75">
      <c r="M441" s="106"/>
      <c r="S441" s="63"/>
      <c r="Y441" s="63"/>
      <c r="AE441" s="63"/>
      <c r="AJ441" s="62"/>
      <c r="AK441" s="63"/>
    </row>
    <row r="442" spans="13:37" ht="12.75">
      <c r="M442" s="106"/>
      <c r="S442" s="63"/>
      <c r="Y442" s="63"/>
      <c r="AE442" s="63"/>
      <c r="AJ442" s="62"/>
      <c r="AK442" s="63"/>
    </row>
    <row r="443" spans="13:37" ht="12.75">
      <c r="M443" s="106"/>
      <c r="S443" s="63"/>
      <c r="Y443" s="63"/>
      <c r="AE443" s="63"/>
      <c r="AJ443" s="62"/>
      <c r="AK443" s="63"/>
    </row>
    <row r="444" spans="13:37" ht="12.75">
      <c r="M444" s="106"/>
      <c r="S444" s="63"/>
      <c r="Y444" s="63"/>
      <c r="AE444" s="63"/>
      <c r="AJ444" s="62"/>
      <c r="AK444" s="63"/>
    </row>
    <row r="445" spans="13:37" ht="12.75">
      <c r="M445" s="106"/>
      <c r="S445" s="63"/>
      <c r="Y445" s="63"/>
      <c r="AE445" s="63"/>
      <c r="AJ445" s="62"/>
      <c r="AK445" s="63"/>
    </row>
    <row r="446" spans="13:37" ht="12.75">
      <c r="M446" s="106"/>
      <c r="S446" s="63"/>
      <c r="Y446" s="63"/>
      <c r="AE446" s="63"/>
      <c r="AJ446" s="62"/>
      <c r="AK446" s="63"/>
    </row>
    <row r="447" spans="13:37" ht="12.75">
      <c r="M447" s="106"/>
      <c r="S447" s="63"/>
      <c r="Y447" s="63"/>
      <c r="AE447" s="63"/>
      <c r="AJ447" s="62"/>
      <c r="AK447" s="63"/>
    </row>
    <row r="448" spans="13:37" ht="12.75">
      <c r="M448" s="106"/>
      <c r="S448" s="63"/>
      <c r="Y448" s="63"/>
      <c r="AE448" s="63"/>
      <c r="AJ448" s="62"/>
      <c r="AK448" s="63"/>
    </row>
    <row r="449" spans="13:37" ht="12.75">
      <c r="M449" s="106"/>
      <c r="S449" s="63"/>
      <c r="Y449" s="63"/>
      <c r="AE449" s="63"/>
      <c r="AJ449" s="62"/>
      <c r="AK449" s="63"/>
    </row>
    <row r="450" spans="13:37" ht="12.75">
      <c r="M450" s="106"/>
      <c r="S450" s="63"/>
      <c r="Y450" s="63"/>
      <c r="AE450" s="63"/>
      <c r="AJ450" s="62"/>
      <c r="AK450" s="63"/>
    </row>
    <row r="451" spans="13:37" ht="12.75">
      <c r="M451" s="106"/>
      <c r="S451" s="63"/>
      <c r="Y451" s="63"/>
      <c r="AE451" s="63"/>
      <c r="AJ451" s="62"/>
      <c r="AK451" s="63"/>
    </row>
    <row r="452" spans="13:37" ht="12.75">
      <c r="M452" s="106"/>
      <c r="S452" s="63"/>
      <c r="Y452" s="63"/>
      <c r="AE452" s="63"/>
      <c r="AJ452" s="62"/>
      <c r="AK452" s="63"/>
    </row>
    <row r="453" spans="13:37" ht="12.75">
      <c r="M453" s="106"/>
      <c r="S453" s="63"/>
      <c r="Y453" s="63"/>
      <c r="AE453" s="63"/>
      <c r="AJ453" s="62"/>
      <c r="AK453" s="63"/>
    </row>
    <row r="454" spans="13:37" ht="12.75">
      <c r="M454" s="106"/>
      <c r="S454" s="63"/>
      <c r="Y454" s="63"/>
      <c r="AE454" s="63"/>
      <c r="AJ454" s="62"/>
      <c r="AK454" s="63"/>
    </row>
    <row r="455" spans="13:37" ht="12.75">
      <c r="M455" s="106"/>
      <c r="S455" s="63"/>
      <c r="Y455" s="63"/>
      <c r="AE455" s="63"/>
      <c r="AJ455" s="62"/>
      <c r="AK455" s="63"/>
    </row>
    <row r="456" spans="13:37" ht="12.75">
      <c r="M456" s="106"/>
      <c r="S456" s="63"/>
      <c r="Y456" s="63"/>
      <c r="AE456" s="63"/>
      <c r="AJ456" s="62"/>
      <c r="AK456" s="63"/>
    </row>
    <row r="457" spans="13:37" ht="12.75">
      <c r="M457" s="106"/>
      <c r="S457" s="63"/>
      <c r="Y457" s="63"/>
      <c r="AE457" s="63"/>
      <c r="AJ457" s="62"/>
      <c r="AK457" s="63"/>
    </row>
    <row r="458" spans="13:37" ht="12.75">
      <c r="M458" s="106"/>
      <c r="S458" s="63"/>
      <c r="Y458" s="63"/>
      <c r="AE458" s="63"/>
      <c r="AJ458" s="62"/>
      <c r="AK458" s="63"/>
    </row>
    <row r="459" spans="13:37" ht="12.75">
      <c r="M459" s="106"/>
      <c r="S459" s="63"/>
      <c r="Y459" s="63"/>
      <c r="AE459" s="63"/>
      <c r="AJ459" s="62"/>
      <c r="AK459" s="63"/>
    </row>
    <row r="460" spans="13:37" ht="12.75">
      <c r="M460" s="106"/>
      <c r="S460" s="63"/>
      <c r="Y460" s="63"/>
      <c r="AE460" s="63"/>
      <c r="AJ460" s="62"/>
      <c r="AK460" s="63"/>
    </row>
    <row r="461" spans="13:37" ht="12.75">
      <c r="M461" s="106"/>
      <c r="S461" s="63"/>
      <c r="Y461" s="63"/>
      <c r="AE461" s="63"/>
      <c r="AJ461" s="62"/>
      <c r="AK461" s="63"/>
    </row>
    <row r="462" spans="13:37" ht="12.75">
      <c r="M462" s="106"/>
      <c r="S462" s="63"/>
      <c r="Y462" s="63"/>
      <c r="AE462" s="63"/>
      <c r="AJ462" s="62"/>
      <c r="AK462" s="63"/>
    </row>
    <row r="463" spans="13:37" ht="12.75">
      <c r="M463" s="106"/>
      <c r="S463" s="63"/>
      <c r="Y463" s="63"/>
      <c r="AE463" s="63"/>
      <c r="AJ463" s="62"/>
      <c r="AK463" s="63"/>
    </row>
    <row r="464" spans="13:37" ht="12.75">
      <c r="M464" s="106"/>
      <c r="S464" s="63"/>
      <c r="Y464" s="63"/>
      <c r="AE464" s="63"/>
      <c r="AJ464" s="62"/>
      <c r="AK464" s="63"/>
    </row>
    <row r="465" spans="13:37" ht="12.75">
      <c r="M465" s="106"/>
      <c r="S465" s="63"/>
      <c r="Y465" s="63"/>
      <c r="AE465" s="63"/>
      <c r="AJ465" s="62"/>
      <c r="AK465" s="63"/>
    </row>
    <row r="466" spans="13:37" ht="12.75">
      <c r="M466" s="106"/>
      <c r="S466" s="63"/>
      <c r="Y466" s="63"/>
      <c r="AE466" s="63"/>
      <c r="AJ466" s="62"/>
      <c r="AK466" s="63"/>
    </row>
    <row r="467" spans="13:37" ht="12.75">
      <c r="M467" s="106"/>
      <c r="S467" s="63"/>
      <c r="Y467" s="63"/>
      <c r="AE467" s="63"/>
      <c r="AJ467" s="62"/>
      <c r="AK467" s="63"/>
    </row>
    <row r="468" spans="13:37" ht="12.75">
      <c r="M468" s="106"/>
      <c r="S468" s="63"/>
      <c r="Y468" s="63"/>
      <c r="AE468" s="63"/>
      <c r="AJ468" s="62"/>
      <c r="AK468" s="63"/>
    </row>
    <row r="469" spans="13:37" ht="12.75">
      <c r="M469" s="106"/>
      <c r="S469" s="63"/>
      <c r="Y469" s="63"/>
      <c r="AE469" s="63"/>
      <c r="AJ469" s="62"/>
      <c r="AK469" s="63"/>
    </row>
    <row r="470" spans="13:37" ht="12.75">
      <c r="M470" s="106"/>
      <c r="S470" s="63"/>
      <c r="Y470" s="63"/>
      <c r="AE470" s="63"/>
      <c r="AJ470" s="62"/>
      <c r="AK470" s="63"/>
    </row>
    <row r="471" spans="13:37" ht="12.75">
      <c r="M471" s="106"/>
      <c r="S471" s="63"/>
      <c r="Y471" s="63"/>
      <c r="AE471" s="63"/>
      <c r="AJ471" s="62"/>
      <c r="AK471" s="63"/>
    </row>
    <row r="472" spans="13:37" ht="12.75">
      <c r="M472" s="106"/>
      <c r="S472" s="63"/>
      <c r="Y472" s="63"/>
      <c r="AE472" s="63"/>
      <c r="AJ472" s="62"/>
      <c r="AK472" s="63"/>
    </row>
    <row r="473" spans="13:37" ht="12.75">
      <c r="M473" s="106"/>
      <c r="S473" s="63"/>
      <c r="Y473" s="63"/>
      <c r="AE473" s="63"/>
      <c r="AJ473" s="62"/>
      <c r="AK473" s="63"/>
    </row>
    <row r="474" spans="13:37" ht="12.75">
      <c r="M474" s="106"/>
      <c r="S474" s="63"/>
      <c r="Y474" s="63"/>
      <c r="AE474" s="63"/>
      <c r="AJ474" s="62"/>
      <c r="AK474" s="63"/>
    </row>
    <row r="475" spans="13:37" ht="12.75">
      <c r="M475" s="106"/>
      <c r="S475" s="63"/>
      <c r="Y475" s="63"/>
      <c r="AE475" s="63"/>
      <c r="AJ475" s="62"/>
      <c r="AK475" s="63"/>
    </row>
    <row r="476" spans="13:37" ht="12.75">
      <c r="M476" s="106"/>
      <c r="S476" s="63"/>
      <c r="Y476" s="63"/>
      <c r="AE476" s="63"/>
      <c r="AJ476" s="62"/>
      <c r="AK476" s="63"/>
    </row>
    <row r="477" spans="13:37" ht="12.75">
      <c r="M477" s="106"/>
      <c r="S477" s="63"/>
      <c r="Y477" s="63"/>
      <c r="AE477" s="63"/>
      <c r="AJ477" s="62"/>
      <c r="AK477" s="63"/>
    </row>
    <row r="478" spans="13:37" ht="12.75">
      <c r="M478" s="106"/>
      <c r="S478" s="63"/>
      <c r="Y478" s="63"/>
      <c r="AE478" s="63"/>
      <c r="AJ478" s="62"/>
      <c r="AK478" s="63"/>
    </row>
    <row r="479" spans="13:37" ht="12.75">
      <c r="M479" s="106"/>
      <c r="S479" s="63"/>
      <c r="Y479" s="63"/>
      <c r="AE479" s="63"/>
      <c r="AJ479" s="62"/>
      <c r="AK479" s="63"/>
    </row>
    <row r="480" spans="13:37" ht="12.75">
      <c r="M480" s="106"/>
      <c r="S480" s="63"/>
      <c r="Y480" s="63"/>
      <c r="AE480" s="63"/>
      <c r="AJ480" s="62"/>
      <c r="AK480" s="63"/>
    </row>
    <row r="481" spans="13:37" ht="12.75">
      <c r="M481" s="106"/>
      <c r="S481" s="63"/>
      <c r="Y481" s="63"/>
      <c r="AE481" s="63"/>
      <c r="AJ481" s="62"/>
      <c r="AK481" s="63"/>
    </row>
    <row r="482" spans="13:37" ht="12.75">
      <c r="M482" s="106"/>
      <c r="S482" s="63"/>
      <c r="Y482" s="63"/>
      <c r="AE482" s="63"/>
      <c r="AJ482" s="62"/>
      <c r="AK482" s="63"/>
    </row>
    <row r="483" spans="13:37" ht="12.75">
      <c r="M483" s="106"/>
      <c r="S483" s="63"/>
      <c r="Y483" s="63"/>
      <c r="AE483" s="63"/>
      <c r="AJ483" s="62"/>
      <c r="AK483" s="63"/>
    </row>
    <row r="484" spans="13:37" ht="12.75">
      <c r="M484" s="106"/>
      <c r="S484" s="63"/>
      <c r="Y484" s="63"/>
      <c r="AE484" s="63"/>
      <c r="AJ484" s="62"/>
      <c r="AK484" s="63"/>
    </row>
    <row r="485" spans="13:37" ht="12.75">
      <c r="M485" s="106"/>
      <c r="S485" s="63"/>
      <c r="Y485" s="63"/>
      <c r="AE485" s="63"/>
      <c r="AJ485" s="62"/>
      <c r="AK485" s="63"/>
    </row>
    <row r="486" spans="13:37" ht="12.75">
      <c r="M486" s="106"/>
      <c r="S486" s="63"/>
      <c r="Y486" s="63"/>
      <c r="AE486" s="63"/>
      <c r="AJ486" s="62"/>
      <c r="AK486" s="63"/>
    </row>
    <row r="487" spans="13:37" ht="12.75">
      <c r="M487" s="106"/>
      <c r="S487" s="63"/>
      <c r="Y487" s="63"/>
      <c r="AE487" s="63"/>
      <c r="AJ487" s="62"/>
      <c r="AK487" s="63"/>
    </row>
    <row r="488" spans="13:37" ht="12.75">
      <c r="M488" s="106"/>
      <c r="S488" s="63"/>
      <c r="Y488" s="63"/>
      <c r="AE488" s="63"/>
      <c r="AJ488" s="62"/>
      <c r="AK488" s="63"/>
    </row>
    <row r="489" spans="13:37" ht="12.75">
      <c r="M489" s="106"/>
      <c r="S489" s="63"/>
      <c r="Y489" s="63"/>
      <c r="AE489" s="63"/>
      <c r="AJ489" s="62"/>
      <c r="AK489" s="63"/>
    </row>
    <row r="490" spans="13:37" ht="12.75">
      <c r="M490" s="106"/>
      <c r="S490" s="63"/>
      <c r="Y490" s="63"/>
      <c r="AE490" s="63"/>
      <c r="AJ490" s="62"/>
      <c r="AK490" s="63"/>
    </row>
    <row r="491" spans="13:37" ht="12.75">
      <c r="M491" s="106"/>
      <c r="S491" s="63"/>
      <c r="Y491" s="63"/>
      <c r="AE491" s="63"/>
      <c r="AJ491" s="62"/>
      <c r="AK491" s="63"/>
    </row>
    <row r="492" spans="13:37" ht="12.75">
      <c r="M492" s="106"/>
      <c r="S492" s="63"/>
      <c r="Y492" s="63"/>
      <c r="AE492" s="63"/>
      <c r="AJ492" s="62"/>
      <c r="AK492" s="63"/>
    </row>
    <row r="493" spans="13:37" ht="12.75">
      <c r="M493" s="106"/>
      <c r="S493" s="63"/>
      <c r="Y493" s="63"/>
      <c r="AE493" s="63"/>
      <c r="AJ493" s="62"/>
      <c r="AK493" s="63"/>
    </row>
    <row r="494" spans="13:37" ht="12.75">
      <c r="M494" s="106"/>
      <c r="S494" s="63"/>
      <c r="Y494" s="63"/>
      <c r="AE494" s="63"/>
      <c r="AJ494" s="62"/>
      <c r="AK494" s="63"/>
    </row>
    <row r="495" spans="13:37" ht="12.75">
      <c r="M495" s="106"/>
      <c r="S495" s="63"/>
      <c r="Y495" s="63"/>
      <c r="AE495" s="63"/>
      <c r="AJ495" s="62"/>
      <c r="AK495" s="63"/>
    </row>
    <row r="496" spans="13:37" ht="12.75">
      <c r="M496" s="106"/>
      <c r="S496" s="63"/>
      <c r="Y496" s="63"/>
      <c r="AE496" s="63"/>
      <c r="AJ496" s="62"/>
      <c r="AK496" s="63"/>
    </row>
    <row r="497" spans="13:37" ht="12.75">
      <c r="M497" s="106"/>
      <c r="S497" s="63"/>
      <c r="Y497" s="63"/>
      <c r="AE497" s="63"/>
      <c r="AJ497" s="62"/>
      <c r="AK497" s="63"/>
    </row>
    <row r="498" spans="13:37" ht="12.75">
      <c r="M498" s="106"/>
      <c r="S498" s="63"/>
      <c r="Y498" s="63"/>
      <c r="AE498" s="63"/>
      <c r="AJ498" s="62"/>
      <c r="AK498" s="63"/>
    </row>
    <row r="499" spans="13:37" ht="12.75">
      <c r="M499" s="106"/>
      <c r="S499" s="63"/>
      <c r="Y499" s="63"/>
      <c r="AE499" s="63"/>
      <c r="AJ499" s="62"/>
      <c r="AK499" s="63"/>
    </row>
    <row r="500" spans="13:37" ht="12.75">
      <c r="M500" s="106"/>
      <c r="S500" s="63"/>
      <c r="Y500" s="63"/>
      <c r="AE500" s="63"/>
      <c r="AJ500" s="62"/>
      <c r="AK500" s="63"/>
    </row>
    <row r="501" spans="13:37" ht="12.75">
      <c r="M501" s="106"/>
      <c r="S501" s="63"/>
      <c r="Y501" s="63"/>
      <c r="AE501" s="63"/>
      <c r="AJ501" s="62"/>
      <c r="AK501" s="63"/>
    </row>
    <row r="502" spans="13:37" ht="12.75">
      <c r="M502" s="106"/>
      <c r="S502" s="63"/>
      <c r="Y502" s="63"/>
      <c r="AE502" s="63"/>
      <c r="AJ502" s="62"/>
      <c r="AK502" s="63"/>
    </row>
    <row r="503" spans="13:37" ht="12.75">
      <c r="M503" s="106"/>
      <c r="S503" s="63"/>
      <c r="Y503" s="63"/>
      <c r="AE503" s="63"/>
      <c r="AJ503" s="62"/>
      <c r="AK503" s="63"/>
    </row>
    <row r="504" spans="13:37" ht="12.75">
      <c r="M504" s="106"/>
      <c r="S504" s="63"/>
      <c r="Y504" s="63"/>
      <c r="AE504" s="63"/>
      <c r="AJ504" s="62"/>
      <c r="AK504" s="63"/>
    </row>
    <row r="505" spans="13:37" ht="12.75">
      <c r="M505" s="106"/>
      <c r="S505" s="63"/>
      <c r="Y505" s="63"/>
      <c r="AE505" s="63"/>
      <c r="AJ505" s="62"/>
      <c r="AK505" s="63"/>
    </row>
    <row r="506" spans="13:37" ht="12.75">
      <c r="M506" s="106"/>
      <c r="S506" s="63"/>
      <c r="Y506" s="63"/>
      <c r="AE506" s="63"/>
      <c r="AJ506" s="62"/>
      <c r="AK506" s="63"/>
    </row>
    <row r="507" spans="13:37" ht="12.75">
      <c r="M507" s="106"/>
      <c r="S507" s="63"/>
      <c r="Y507" s="63"/>
      <c r="AE507" s="63"/>
      <c r="AJ507" s="62"/>
      <c r="AK507" s="63"/>
    </row>
    <row r="508" spans="13:37" ht="12.75">
      <c r="M508" s="106"/>
      <c r="S508" s="63"/>
      <c r="Y508" s="63"/>
      <c r="AE508" s="63"/>
      <c r="AJ508" s="62"/>
      <c r="AK508" s="63"/>
    </row>
    <row r="509" spans="13:37" ht="12.75">
      <c r="M509" s="106"/>
      <c r="S509" s="63"/>
      <c r="Y509" s="63"/>
      <c r="AE509" s="63"/>
      <c r="AJ509" s="62"/>
      <c r="AK509" s="63"/>
    </row>
    <row r="510" spans="13:37" ht="12.75">
      <c r="M510" s="106"/>
      <c r="S510" s="63"/>
      <c r="Y510" s="63"/>
      <c r="AE510" s="63"/>
      <c r="AJ510" s="62"/>
      <c r="AK510" s="63"/>
    </row>
    <row r="511" spans="13:37" ht="12.75">
      <c r="M511" s="106"/>
      <c r="S511" s="63"/>
      <c r="Y511" s="63"/>
      <c r="AE511" s="63"/>
      <c r="AJ511" s="62"/>
      <c r="AK511" s="63"/>
    </row>
    <row r="512" spans="13:37" ht="12.75">
      <c r="M512" s="106"/>
      <c r="S512" s="63"/>
      <c r="Y512" s="63"/>
      <c r="AE512" s="63"/>
      <c r="AJ512" s="62"/>
      <c r="AK512" s="63"/>
    </row>
    <row r="513" spans="13:37" ht="12.75">
      <c r="M513" s="106"/>
      <c r="S513" s="63"/>
      <c r="Y513" s="63"/>
      <c r="AE513" s="63"/>
      <c r="AJ513" s="62"/>
      <c r="AK513" s="63"/>
    </row>
    <row r="514" spans="13:37" ht="12.75">
      <c r="M514" s="106"/>
      <c r="S514" s="63"/>
      <c r="Y514" s="63"/>
      <c r="AE514" s="63"/>
      <c r="AJ514" s="62"/>
      <c r="AK514" s="63"/>
    </row>
    <row r="515" spans="13:37" ht="12.75">
      <c r="M515" s="106"/>
      <c r="S515" s="63"/>
      <c r="Y515" s="63"/>
      <c r="AE515" s="63"/>
      <c r="AJ515" s="62"/>
      <c r="AK515" s="63"/>
    </row>
    <row r="516" spans="13:37" ht="12.75">
      <c r="M516" s="106"/>
      <c r="S516" s="63"/>
      <c r="Y516" s="63"/>
      <c r="AE516" s="63"/>
      <c r="AJ516" s="62"/>
      <c r="AK516" s="63"/>
    </row>
    <row r="517" spans="13:37" ht="12.75">
      <c r="M517" s="106"/>
      <c r="S517" s="63"/>
      <c r="Y517" s="63"/>
      <c r="AE517" s="63"/>
      <c r="AJ517" s="62"/>
      <c r="AK517" s="63"/>
    </row>
    <row r="518" spans="13:37" ht="12.75">
      <c r="M518" s="106"/>
      <c r="S518" s="63"/>
      <c r="Y518" s="63"/>
      <c r="AE518" s="63"/>
      <c r="AJ518" s="62"/>
      <c r="AK518" s="63"/>
    </row>
    <row r="519" spans="13:37" ht="12.75">
      <c r="M519" s="106"/>
      <c r="S519" s="63"/>
      <c r="Y519" s="63"/>
      <c r="AE519" s="63"/>
      <c r="AJ519" s="62"/>
      <c r="AK519" s="63"/>
    </row>
    <row r="520" spans="13:37" ht="12.75">
      <c r="M520" s="106"/>
      <c r="S520" s="63"/>
      <c r="Y520" s="63"/>
      <c r="AE520" s="63"/>
      <c r="AJ520" s="62"/>
      <c r="AK520" s="63"/>
    </row>
    <row r="521" spans="13:37" ht="12.75">
      <c r="M521" s="106"/>
      <c r="S521" s="63"/>
      <c r="Y521" s="63"/>
      <c r="AE521" s="63"/>
      <c r="AJ521" s="62"/>
      <c r="AK521" s="63"/>
    </row>
    <row r="522" spans="13:37" ht="12.75">
      <c r="M522" s="106"/>
      <c r="S522" s="63"/>
      <c r="Y522" s="63"/>
      <c r="AE522" s="63"/>
      <c r="AJ522" s="62"/>
      <c r="AK522" s="63"/>
    </row>
    <row r="523" spans="13:37" ht="12.75">
      <c r="M523" s="106"/>
      <c r="S523" s="63"/>
      <c r="Y523" s="63"/>
      <c r="AE523" s="63"/>
      <c r="AJ523" s="62"/>
      <c r="AK523" s="63"/>
    </row>
    <row r="524" spans="13:37" ht="12.75">
      <c r="M524" s="106"/>
      <c r="S524" s="63"/>
      <c r="Y524" s="63"/>
      <c r="AE524" s="63"/>
      <c r="AJ524" s="62"/>
      <c r="AK524" s="63"/>
    </row>
    <row r="525" spans="13:37" ht="12.75">
      <c r="M525" s="106"/>
      <c r="S525" s="63"/>
      <c r="Y525" s="63"/>
      <c r="AE525" s="63"/>
      <c r="AJ525" s="62"/>
      <c r="AK525" s="63"/>
    </row>
    <row r="526" spans="13:37" ht="12.75">
      <c r="M526" s="106"/>
      <c r="S526" s="63"/>
      <c r="Y526" s="63"/>
      <c r="AE526" s="63"/>
      <c r="AJ526" s="62"/>
      <c r="AK526" s="63"/>
    </row>
    <row r="527" spans="13:37" ht="12.75">
      <c r="M527" s="106"/>
      <c r="S527" s="63"/>
      <c r="Y527" s="63"/>
      <c r="AE527" s="63"/>
      <c r="AJ527" s="62"/>
      <c r="AK527" s="63"/>
    </row>
    <row r="528" spans="13:37" ht="12.75">
      <c r="M528" s="106"/>
      <c r="S528" s="63"/>
      <c r="Y528" s="63"/>
      <c r="AE528" s="63"/>
      <c r="AJ528" s="62"/>
      <c r="AK528" s="63"/>
    </row>
    <row r="529" spans="13:37" ht="12.75">
      <c r="M529" s="106"/>
      <c r="S529" s="63"/>
      <c r="Y529" s="63"/>
      <c r="AE529" s="63"/>
      <c r="AJ529" s="62"/>
      <c r="AK529" s="63"/>
    </row>
    <row r="530" spans="13:37" ht="12.75">
      <c r="M530" s="106"/>
      <c r="S530" s="63"/>
      <c r="Y530" s="63"/>
      <c r="AE530" s="63"/>
      <c r="AJ530" s="62"/>
      <c r="AK530" s="63"/>
    </row>
    <row r="531" spans="13:37" ht="12.75">
      <c r="M531" s="106"/>
      <c r="S531" s="63"/>
      <c r="Y531" s="63"/>
      <c r="AE531" s="63"/>
      <c r="AJ531" s="62"/>
      <c r="AK531" s="63"/>
    </row>
    <row r="532" spans="13:37" ht="12.75">
      <c r="M532" s="106"/>
      <c r="S532" s="63"/>
      <c r="Y532" s="63"/>
      <c r="AE532" s="63"/>
      <c r="AJ532" s="62"/>
      <c r="AK532" s="63"/>
    </row>
    <row r="533" spans="13:37" ht="12.75">
      <c r="M533" s="106"/>
      <c r="S533" s="63"/>
      <c r="Y533" s="63"/>
      <c r="AE533" s="63"/>
      <c r="AJ533" s="62"/>
      <c r="AK533" s="63"/>
    </row>
    <row r="534" spans="13:37" ht="12.75">
      <c r="M534" s="106"/>
      <c r="S534" s="63"/>
      <c r="Y534" s="63"/>
      <c r="AE534" s="63"/>
      <c r="AJ534" s="62"/>
      <c r="AK534" s="63"/>
    </row>
    <row r="535" spans="13:37" ht="12.75">
      <c r="M535" s="106"/>
      <c r="S535" s="63"/>
      <c r="Y535" s="63"/>
      <c r="AE535" s="63"/>
      <c r="AJ535" s="62"/>
      <c r="AK535" s="63"/>
    </row>
    <row r="536" spans="13:37" ht="12.75">
      <c r="M536" s="106"/>
      <c r="S536" s="63"/>
      <c r="Y536" s="63"/>
      <c r="AE536" s="63"/>
      <c r="AJ536" s="62"/>
      <c r="AK536" s="63"/>
    </row>
    <row r="537" spans="13:37" ht="12.75">
      <c r="M537" s="106"/>
      <c r="S537" s="63"/>
      <c r="Y537" s="63"/>
      <c r="AE537" s="63"/>
      <c r="AJ537" s="62"/>
      <c r="AK537" s="63"/>
    </row>
    <row r="538" spans="13:37" ht="12.75">
      <c r="M538" s="106"/>
      <c r="S538" s="63"/>
      <c r="Y538" s="63"/>
      <c r="AE538" s="63"/>
      <c r="AJ538" s="62"/>
      <c r="AK538" s="63"/>
    </row>
    <row r="539" spans="13:37" ht="12.75">
      <c r="M539" s="106"/>
      <c r="S539" s="63"/>
      <c r="Y539" s="63"/>
      <c r="AE539" s="63"/>
      <c r="AJ539" s="62"/>
      <c r="AK539" s="63"/>
    </row>
    <row r="540" spans="13:37" ht="12.75">
      <c r="M540" s="106"/>
      <c r="S540" s="63"/>
      <c r="Y540" s="63"/>
      <c r="AE540" s="63"/>
      <c r="AJ540" s="62"/>
      <c r="AK540" s="63"/>
    </row>
    <row r="541" spans="13:37" ht="12.75">
      <c r="M541" s="106"/>
      <c r="S541" s="63"/>
      <c r="Y541" s="63"/>
      <c r="AE541" s="63"/>
      <c r="AJ541" s="62"/>
      <c r="AK541" s="63"/>
    </row>
    <row r="542" spans="13:37" ht="12.75">
      <c r="M542" s="106"/>
      <c r="S542" s="63"/>
      <c r="Y542" s="63"/>
      <c r="AE542" s="63"/>
      <c r="AJ542" s="62"/>
      <c r="AK542" s="63"/>
    </row>
    <row r="543" spans="13:37" ht="12.75">
      <c r="M543" s="106"/>
      <c r="S543" s="63"/>
      <c r="Y543" s="63"/>
      <c r="AE543" s="63"/>
      <c r="AJ543" s="62"/>
      <c r="AK543" s="63"/>
    </row>
  </sheetData>
  <sheetProtection/>
  <autoFilter ref="A4:EJ195">
    <sortState ref="A5:EJ543">
      <sortCondition descending="1" sortBy="value" ref="I5:I543"/>
    </sortState>
  </autoFilter>
  <mergeCells count="10">
    <mergeCell ref="AB2:AD2"/>
    <mergeCell ref="AE2:AG2"/>
    <mergeCell ref="AH2:AJ2"/>
    <mergeCell ref="AK2:AM2"/>
    <mergeCell ref="J2:L2"/>
    <mergeCell ref="M2:O2"/>
    <mergeCell ref="P2:R2"/>
    <mergeCell ref="S2:U2"/>
    <mergeCell ref="V2:X2"/>
    <mergeCell ref="Y2:AA2"/>
  </mergeCells>
  <conditionalFormatting sqref="J7:J13 P5:P22 P24:P148">
    <cfRule type="expression" priority="2900" dxfId="105">
      <formula>IF(Ranglijst!#REF!="N",TRUE,FALSE)</formula>
    </cfRule>
  </conditionalFormatting>
  <conditionalFormatting sqref="M5:M6 J5:J6 AE5:AE22 AK5:AK22 Y5:Y22 AB5:AB22 J16:J22 M16:M22 V5:V22 S5:S22 AH5:AH22 AH24:AH148 S24:S148 V24:V148 M24:M34 J24:J34 AB24:AB148 Y24:Y148 AK24:AK148 AE24:AE148">
    <cfRule type="expression" priority="1175" dxfId="105">
      <formula>IF(Ranglijst!#REF!="N",TRUE,FALSE)</formula>
    </cfRule>
  </conditionalFormatting>
  <conditionalFormatting sqref="AE149:AE300 AB149:AB300 Y149:Y300 V149:V300 S149:S300 P149:P300 J149:J300 AK149:AK300 AH149:AH300 M149:M300">
    <cfRule type="expression" priority="353" dxfId="105">
      <formula>IF(Ranglijst!#REF!="N",TRUE,FALSE)</formula>
    </cfRule>
  </conditionalFormatting>
  <conditionalFormatting sqref="M13 M7:M11">
    <cfRule type="expression" priority="340" dxfId="105">
      <formula>IF(Ranglijst!#REF!="N",TRUE,FALSE)</formula>
    </cfRule>
  </conditionalFormatting>
  <conditionalFormatting sqref="M14">
    <cfRule type="expression" priority="337" dxfId="105">
      <formula>IF(Ranglijst!#REF!="N",TRUE,FALSE)</formula>
    </cfRule>
  </conditionalFormatting>
  <conditionalFormatting sqref="J14">
    <cfRule type="expression" priority="341" dxfId="105">
      <formula>IF(Ranglijst!#REF!="N",TRUE,FALSE)</formula>
    </cfRule>
  </conditionalFormatting>
  <conditionalFormatting sqref="M12">
    <cfRule type="expression" priority="339" dxfId="105">
      <formula>IF(Ranglijst!#REF!="N",TRUE,FALSE)</formula>
    </cfRule>
  </conditionalFormatting>
  <conditionalFormatting sqref="J14 J36:J148">
    <cfRule type="expression" priority="328" dxfId="105">
      <formula>IF(Ranglijst!#REF!="N",TRUE,FALSE)</formula>
    </cfRule>
  </conditionalFormatting>
  <conditionalFormatting sqref="M14 M36:M148">
    <cfRule type="expression" priority="327" dxfId="105">
      <formula>IF(Ranglijst!#REF!="N",TRUE,FALSE)</formula>
    </cfRule>
  </conditionalFormatting>
  <conditionalFormatting sqref="M15">
    <cfRule type="expression" priority="325" dxfId="105">
      <formula>IF(Ranglijst!#REF!="N",TRUE,FALSE)</formula>
    </cfRule>
  </conditionalFormatting>
  <conditionalFormatting sqref="J15">
    <cfRule type="expression" priority="326" dxfId="105">
      <formula>IF(Ranglijst!#REF!="N",TRUE,FALSE)</formula>
    </cfRule>
  </conditionalFormatting>
  <conditionalFormatting sqref="M17">
    <cfRule type="expression" priority="323" dxfId="105">
      <formula>IF(Ranglijst!#REF!="N",TRUE,FALSE)</formula>
    </cfRule>
  </conditionalFormatting>
  <conditionalFormatting sqref="J17">
    <cfRule type="expression" priority="324" dxfId="105">
      <formula>IF(Ranglijst!#REF!="N",TRUE,FALSE)</formula>
    </cfRule>
  </conditionalFormatting>
  <conditionalFormatting sqref="M20">
    <cfRule type="expression" priority="321" dxfId="105">
      <formula>IF(Ranglijst!#REF!="N",TRUE,FALSE)</formula>
    </cfRule>
  </conditionalFormatting>
  <conditionalFormatting sqref="J20">
    <cfRule type="expression" priority="322" dxfId="105">
      <formula>IF(Ranglijst!#REF!="N",TRUE,FALSE)</formula>
    </cfRule>
  </conditionalFormatting>
  <conditionalFormatting sqref="M32">
    <cfRule type="expression" priority="319" dxfId="105">
      <formula>IF(Ranglijst!#REF!="N",TRUE,FALSE)</formula>
    </cfRule>
  </conditionalFormatting>
  <conditionalFormatting sqref="J32">
    <cfRule type="expression" priority="320" dxfId="105">
      <formula>IF(Ranglijst!#REF!="N",TRUE,FALSE)</formula>
    </cfRule>
  </conditionalFormatting>
  <conditionalFormatting sqref="M35">
    <cfRule type="expression" priority="317" dxfId="105">
      <formula>IF(Ranglijst!#REF!="N",TRUE,FALSE)</formula>
    </cfRule>
  </conditionalFormatting>
  <conditionalFormatting sqref="J35">
    <cfRule type="expression" priority="318" dxfId="105">
      <formula>IF(Ranglijst!#REF!="N",TRUE,FALSE)</formula>
    </cfRule>
  </conditionalFormatting>
  <conditionalFormatting sqref="M37">
    <cfRule type="expression" priority="315" dxfId="105">
      <formula>IF(Ranglijst!#REF!="N",TRUE,FALSE)</formula>
    </cfRule>
  </conditionalFormatting>
  <conditionalFormatting sqref="J37">
    <cfRule type="expression" priority="316" dxfId="105">
      <formula>IF(Ranglijst!#REF!="N",TRUE,FALSE)</formula>
    </cfRule>
  </conditionalFormatting>
  <conditionalFormatting sqref="M42">
    <cfRule type="expression" priority="313" dxfId="105">
      <formula>IF(Ranglijst!#REF!="N",TRUE,FALSE)</formula>
    </cfRule>
  </conditionalFormatting>
  <conditionalFormatting sqref="J42">
    <cfRule type="expression" priority="314" dxfId="105">
      <formula>IF(Ranglijst!#REF!="N",TRUE,FALSE)</formula>
    </cfRule>
  </conditionalFormatting>
  <conditionalFormatting sqref="M43">
    <cfRule type="expression" priority="311" dxfId="105">
      <formula>IF(Ranglijst!#REF!="N",TRUE,FALSE)</formula>
    </cfRule>
  </conditionalFormatting>
  <conditionalFormatting sqref="J43">
    <cfRule type="expression" priority="312" dxfId="105">
      <formula>IF(Ranglijst!#REF!="N",TRUE,FALSE)</formula>
    </cfRule>
  </conditionalFormatting>
  <conditionalFormatting sqref="M48">
    <cfRule type="expression" priority="309" dxfId="105">
      <formula>IF(Ranglijst!#REF!="N",TRUE,FALSE)</formula>
    </cfRule>
  </conditionalFormatting>
  <conditionalFormatting sqref="J48">
    <cfRule type="expression" priority="310" dxfId="105">
      <formula>IF(Ranglijst!#REF!="N",TRUE,FALSE)</formula>
    </cfRule>
  </conditionalFormatting>
  <conditionalFormatting sqref="M51">
    <cfRule type="expression" priority="307" dxfId="105">
      <formula>IF(Ranglijst!#REF!="N",TRUE,FALSE)</formula>
    </cfRule>
  </conditionalFormatting>
  <conditionalFormatting sqref="J51">
    <cfRule type="expression" priority="308" dxfId="105">
      <formula>IF(Ranglijst!#REF!="N",TRUE,FALSE)</formula>
    </cfRule>
  </conditionalFormatting>
  <conditionalFormatting sqref="M60">
    <cfRule type="expression" priority="305" dxfId="105">
      <formula>IF(Ranglijst!#REF!="N",TRUE,FALSE)</formula>
    </cfRule>
  </conditionalFormatting>
  <conditionalFormatting sqref="J60">
    <cfRule type="expression" priority="306" dxfId="105">
      <formula>IF(Ranglijst!#REF!="N",TRUE,FALSE)</formula>
    </cfRule>
  </conditionalFormatting>
  <conditionalFormatting sqref="M67">
    <cfRule type="expression" priority="303" dxfId="105">
      <formula>IF(Ranglijst!#REF!="N",TRUE,FALSE)</formula>
    </cfRule>
  </conditionalFormatting>
  <conditionalFormatting sqref="J67">
    <cfRule type="expression" priority="304" dxfId="105">
      <formula>IF(Ranglijst!#REF!="N",TRUE,FALSE)</formula>
    </cfRule>
  </conditionalFormatting>
  <conditionalFormatting sqref="M68">
    <cfRule type="expression" priority="301" dxfId="105">
      <formula>IF(Ranglijst!#REF!="N",TRUE,FALSE)</formula>
    </cfRule>
  </conditionalFormatting>
  <conditionalFormatting sqref="J68">
    <cfRule type="expression" priority="302" dxfId="105">
      <formula>IF(Ranglijst!#REF!="N",TRUE,FALSE)</formula>
    </cfRule>
  </conditionalFormatting>
  <conditionalFormatting sqref="M73">
    <cfRule type="expression" priority="299" dxfId="105">
      <formula>IF(Ranglijst!#REF!="N",TRUE,FALSE)</formula>
    </cfRule>
  </conditionalFormatting>
  <conditionalFormatting sqref="J73">
    <cfRule type="expression" priority="300" dxfId="105">
      <formula>IF(Ranglijst!#REF!="N",TRUE,FALSE)</formula>
    </cfRule>
  </conditionalFormatting>
  <conditionalFormatting sqref="M86">
    <cfRule type="expression" priority="297" dxfId="105">
      <formula>IF(Ranglijst!#REF!="N",TRUE,FALSE)</formula>
    </cfRule>
  </conditionalFormatting>
  <conditionalFormatting sqref="J86">
    <cfRule type="expression" priority="298" dxfId="105">
      <formula>IF(Ranglijst!#REF!="N",TRUE,FALSE)</formula>
    </cfRule>
  </conditionalFormatting>
  <conditionalFormatting sqref="M89">
    <cfRule type="expression" priority="295" dxfId="105">
      <formula>IF(Ranglijst!#REF!="N",TRUE,FALSE)</formula>
    </cfRule>
  </conditionalFormatting>
  <conditionalFormatting sqref="J89">
    <cfRule type="expression" priority="296" dxfId="105">
      <formula>IF(Ranglijst!#REF!="N",TRUE,FALSE)</formula>
    </cfRule>
  </conditionalFormatting>
  <conditionalFormatting sqref="M92">
    <cfRule type="expression" priority="293" dxfId="105">
      <formula>IF(Ranglijst!#REF!="N",TRUE,FALSE)</formula>
    </cfRule>
  </conditionalFormatting>
  <conditionalFormatting sqref="J92">
    <cfRule type="expression" priority="294" dxfId="105">
      <formula>IF(Ranglijst!#REF!="N",TRUE,FALSE)</formula>
    </cfRule>
  </conditionalFormatting>
  <conditionalFormatting sqref="M98">
    <cfRule type="expression" priority="291" dxfId="105">
      <formula>IF(Ranglijst!#REF!="N",TRUE,FALSE)</formula>
    </cfRule>
  </conditionalFormatting>
  <conditionalFormatting sqref="J98">
    <cfRule type="expression" priority="292" dxfId="105">
      <formula>IF(Ranglijst!#REF!="N",TRUE,FALSE)</formula>
    </cfRule>
  </conditionalFormatting>
  <conditionalFormatting sqref="M101">
    <cfRule type="expression" priority="289" dxfId="105">
      <formula>IF(Ranglijst!#REF!="N",TRUE,FALSE)</formula>
    </cfRule>
  </conditionalFormatting>
  <conditionalFormatting sqref="J101">
    <cfRule type="expression" priority="290" dxfId="105">
      <formula>IF(Ranglijst!#REF!="N",TRUE,FALSE)</formula>
    </cfRule>
  </conditionalFormatting>
  <conditionalFormatting sqref="M112">
    <cfRule type="expression" priority="287" dxfId="105">
      <formula>IF(Ranglijst!#REF!="N",TRUE,FALSE)</formula>
    </cfRule>
  </conditionalFormatting>
  <conditionalFormatting sqref="J112">
    <cfRule type="expression" priority="288" dxfId="105">
      <formula>IF(Ranglijst!#REF!="N",TRUE,FALSE)</formula>
    </cfRule>
  </conditionalFormatting>
  <conditionalFormatting sqref="M116">
    <cfRule type="expression" priority="285" dxfId="105">
      <formula>IF(Ranglijst!#REF!="N",TRUE,FALSE)</formula>
    </cfRule>
  </conditionalFormatting>
  <conditionalFormatting sqref="J116">
    <cfRule type="expression" priority="286" dxfId="105">
      <formula>IF(Ranglijst!#REF!="N",TRUE,FALSE)</formula>
    </cfRule>
  </conditionalFormatting>
  <conditionalFormatting sqref="M123">
    <cfRule type="expression" priority="283" dxfId="105">
      <formula>IF(Ranglijst!#REF!="N",TRUE,FALSE)</formula>
    </cfRule>
  </conditionalFormatting>
  <conditionalFormatting sqref="J123">
    <cfRule type="expression" priority="284" dxfId="105">
      <formula>IF(Ranglijst!#REF!="N",TRUE,FALSE)</formula>
    </cfRule>
  </conditionalFormatting>
  <conditionalFormatting sqref="M126">
    <cfRule type="expression" priority="281" dxfId="105">
      <formula>IF(Ranglijst!#REF!="N",TRUE,FALSE)</formula>
    </cfRule>
  </conditionalFormatting>
  <conditionalFormatting sqref="J126">
    <cfRule type="expression" priority="282" dxfId="105">
      <formula>IF(Ranglijst!#REF!="N",TRUE,FALSE)</formula>
    </cfRule>
  </conditionalFormatting>
  <conditionalFormatting sqref="M127">
    <cfRule type="expression" priority="279" dxfId="105">
      <formula>IF(Ranglijst!#REF!="N",TRUE,FALSE)</formula>
    </cfRule>
  </conditionalFormatting>
  <conditionalFormatting sqref="J127">
    <cfRule type="expression" priority="280" dxfId="105">
      <formula>IF(Ranglijst!#REF!="N",TRUE,FALSE)</formula>
    </cfRule>
  </conditionalFormatting>
  <conditionalFormatting sqref="M15">
    <cfRule type="expression" priority="253" dxfId="105">
      <formula>IF(Ranglijst!#REF!="N",TRUE,FALSE)</formula>
    </cfRule>
  </conditionalFormatting>
  <conditionalFormatting sqref="J15">
    <cfRule type="expression" priority="254" dxfId="105">
      <formula>IF(Ranglijst!#REF!="N",TRUE,FALSE)</formula>
    </cfRule>
  </conditionalFormatting>
  <conditionalFormatting sqref="M18">
    <cfRule type="expression" priority="251" dxfId="105">
      <formula>IF(Ranglijst!#REF!="N",TRUE,FALSE)</formula>
    </cfRule>
  </conditionalFormatting>
  <conditionalFormatting sqref="J18">
    <cfRule type="expression" priority="252" dxfId="105">
      <formula>IF(Ranglijst!#REF!="N",TRUE,FALSE)</formula>
    </cfRule>
  </conditionalFormatting>
  <conditionalFormatting sqref="M30">
    <cfRule type="expression" priority="249" dxfId="105">
      <formula>IF(Ranglijst!#REF!="N",TRUE,FALSE)</formula>
    </cfRule>
  </conditionalFormatting>
  <conditionalFormatting sqref="J30">
    <cfRule type="expression" priority="250" dxfId="105">
      <formula>IF(Ranglijst!#REF!="N",TRUE,FALSE)</formula>
    </cfRule>
  </conditionalFormatting>
  <conditionalFormatting sqref="M35">
    <cfRule type="expression" priority="245" dxfId="105">
      <formula>IF(Ranglijst!#REF!="N",TRUE,FALSE)</formula>
    </cfRule>
  </conditionalFormatting>
  <conditionalFormatting sqref="J35">
    <cfRule type="expression" priority="246" dxfId="105">
      <formula>IF(Ranglijst!#REF!="N",TRUE,FALSE)</formula>
    </cfRule>
  </conditionalFormatting>
  <conditionalFormatting sqref="M40">
    <cfRule type="expression" priority="243" dxfId="105">
      <formula>IF(Ranglijst!#REF!="N",TRUE,FALSE)</formula>
    </cfRule>
  </conditionalFormatting>
  <conditionalFormatting sqref="J40">
    <cfRule type="expression" priority="244" dxfId="105">
      <formula>IF(Ranglijst!#REF!="N",TRUE,FALSE)</formula>
    </cfRule>
  </conditionalFormatting>
  <conditionalFormatting sqref="M41">
    <cfRule type="expression" priority="241" dxfId="105">
      <formula>IF(Ranglijst!#REF!="N",TRUE,FALSE)</formula>
    </cfRule>
  </conditionalFormatting>
  <conditionalFormatting sqref="J41">
    <cfRule type="expression" priority="242" dxfId="105">
      <formula>IF(Ranglijst!#REF!="N",TRUE,FALSE)</formula>
    </cfRule>
  </conditionalFormatting>
  <conditionalFormatting sqref="M46">
    <cfRule type="expression" priority="239" dxfId="105">
      <formula>IF(Ranglijst!#REF!="N",TRUE,FALSE)</formula>
    </cfRule>
  </conditionalFormatting>
  <conditionalFormatting sqref="J46">
    <cfRule type="expression" priority="240" dxfId="105">
      <formula>IF(Ranglijst!#REF!="N",TRUE,FALSE)</formula>
    </cfRule>
  </conditionalFormatting>
  <conditionalFormatting sqref="M49">
    <cfRule type="expression" priority="237" dxfId="105">
      <formula>IF(Ranglijst!#REF!="N",TRUE,FALSE)</formula>
    </cfRule>
  </conditionalFormatting>
  <conditionalFormatting sqref="J49">
    <cfRule type="expression" priority="238" dxfId="105">
      <formula>IF(Ranglijst!#REF!="N",TRUE,FALSE)</formula>
    </cfRule>
  </conditionalFormatting>
  <conditionalFormatting sqref="M58">
    <cfRule type="expression" priority="235" dxfId="105">
      <formula>IF(Ranglijst!#REF!="N",TRUE,FALSE)</formula>
    </cfRule>
  </conditionalFormatting>
  <conditionalFormatting sqref="J58">
    <cfRule type="expression" priority="236" dxfId="105">
      <formula>IF(Ranglijst!#REF!="N",TRUE,FALSE)</formula>
    </cfRule>
  </conditionalFormatting>
  <conditionalFormatting sqref="M65">
    <cfRule type="expression" priority="233" dxfId="105">
      <formula>IF(Ranglijst!#REF!="N",TRUE,FALSE)</formula>
    </cfRule>
  </conditionalFormatting>
  <conditionalFormatting sqref="J65">
    <cfRule type="expression" priority="234" dxfId="105">
      <formula>IF(Ranglijst!#REF!="N",TRUE,FALSE)</formula>
    </cfRule>
  </conditionalFormatting>
  <conditionalFormatting sqref="M66">
    <cfRule type="expression" priority="231" dxfId="105">
      <formula>IF(Ranglijst!#REF!="N",TRUE,FALSE)</formula>
    </cfRule>
  </conditionalFormatting>
  <conditionalFormatting sqref="J66">
    <cfRule type="expression" priority="232" dxfId="105">
      <formula>IF(Ranglijst!#REF!="N",TRUE,FALSE)</formula>
    </cfRule>
  </conditionalFormatting>
  <conditionalFormatting sqref="M71">
    <cfRule type="expression" priority="229" dxfId="105">
      <formula>IF(Ranglijst!#REF!="N",TRUE,FALSE)</formula>
    </cfRule>
  </conditionalFormatting>
  <conditionalFormatting sqref="J71">
    <cfRule type="expression" priority="230" dxfId="105">
      <formula>IF(Ranglijst!#REF!="N",TRUE,FALSE)</formula>
    </cfRule>
  </conditionalFormatting>
  <conditionalFormatting sqref="M84">
    <cfRule type="expression" priority="227" dxfId="105">
      <formula>IF(Ranglijst!#REF!="N",TRUE,FALSE)</formula>
    </cfRule>
  </conditionalFormatting>
  <conditionalFormatting sqref="J84">
    <cfRule type="expression" priority="228" dxfId="105">
      <formula>IF(Ranglijst!#REF!="N",TRUE,FALSE)</formula>
    </cfRule>
  </conditionalFormatting>
  <conditionalFormatting sqref="M87">
    <cfRule type="expression" priority="225" dxfId="105">
      <formula>IF(Ranglijst!#REF!="N",TRUE,FALSE)</formula>
    </cfRule>
  </conditionalFormatting>
  <conditionalFormatting sqref="J87">
    <cfRule type="expression" priority="226" dxfId="105">
      <formula>IF(Ranglijst!#REF!="N",TRUE,FALSE)</formula>
    </cfRule>
  </conditionalFormatting>
  <conditionalFormatting sqref="M90">
    <cfRule type="expression" priority="223" dxfId="105">
      <formula>IF(Ranglijst!#REF!="N",TRUE,FALSE)</formula>
    </cfRule>
  </conditionalFormatting>
  <conditionalFormatting sqref="J90">
    <cfRule type="expression" priority="224" dxfId="105">
      <formula>IF(Ranglijst!#REF!="N",TRUE,FALSE)</formula>
    </cfRule>
  </conditionalFormatting>
  <conditionalFormatting sqref="M96">
    <cfRule type="expression" priority="221" dxfId="105">
      <formula>IF(Ranglijst!#REF!="N",TRUE,FALSE)</formula>
    </cfRule>
  </conditionalFormatting>
  <conditionalFormatting sqref="J96">
    <cfRule type="expression" priority="222" dxfId="105">
      <formula>IF(Ranglijst!#REF!="N",TRUE,FALSE)</formula>
    </cfRule>
  </conditionalFormatting>
  <conditionalFormatting sqref="M99">
    <cfRule type="expression" priority="219" dxfId="105">
      <formula>IF(Ranglijst!#REF!="N",TRUE,FALSE)</formula>
    </cfRule>
  </conditionalFormatting>
  <conditionalFormatting sqref="J99">
    <cfRule type="expression" priority="220" dxfId="105">
      <formula>IF(Ranglijst!#REF!="N",TRUE,FALSE)</formula>
    </cfRule>
  </conditionalFormatting>
  <conditionalFormatting sqref="M110">
    <cfRule type="expression" priority="217" dxfId="105">
      <formula>IF(Ranglijst!#REF!="N",TRUE,FALSE)</formula>
    </cfRule>
  </conditionalFormatting>
  <conditionalFormatting sqref="J110">
    <cfRule type="expression" priority="218" dxfId="105">
      <formula>IF(Ranglijst!#REF!="N",TRUE,FALSE)</formula>
    </cfRule>
  </conditionalFormatting>
  <conditionalFormatting sqref="M114">
    <cfRule type="expression" priority="215" dxfId="105">
      <formula>IF(Ranglijst!#REF!="N",TRUE,FALSE)</formula>
    </cfRule>
  </conditionalFormatting>
  <conditionalFormatting sqref="J114">
    <cfRule type="expression" priority="216" dxfId="105">
      <formula>IF(Ranglijst!#REF!="N",TRUE,FALSE)</formula>
    </cfRule>
  </conditionalFormatting>
  <conditionalFormatting sqref="M121">
    <cfRule type="expression" priority="213" dxfId="105">
      <formula>IF(Ranglijst!#REF!="N",TRUE,FALSE)</formula>
    </cfRule>
  </conditionalFormatting>
  <conditionalFormatting sqref="J121">
    <cfRule type="expression" priority="214" dxfId="105">
      <formula>IF(Ranglijst!#REF!="N",TRUE,FALSE)</formula>
    </cfRule>
  </conditionalFormatting>
  <conditionalFormatting sqref="M124">
    <cfRule type="expression" priority="211" dxfId="105">
      <formula>IF(Ranglijst!#REF!="N",TRUE,FALSE)</formula>
    </cfRule>
  </conditionalFormatting>
  <conditionalFormatting sqref="J124">
    <cfRule type="expression" priority="212" dxfId="105">
      <formula>IF(Ranglijst!#REF!="N",TRUE,FALSE)</formula>
    </cfRule>
  </conditionalFormatting>
  <conditionalFormatting sqref="M125">
    <cfRule type="expression" priority="209" dxfId="105">
      <formula>IF(Ranglijst!#REF!="N",TRUE,FALSE)</formula>
    </cfRule>
  </conditionalFormatting>
  <conditionalFormatting sqref="J125">
    <cfRule type="expression" priority="210" dxfId="105">
      <formula>IF(Ranglijst!#REF!="N",TRUE,FALSE)</formula>
    </cfRule>
  </conditionalFormatting>
  <conditionalFormatting sqref="M147">
    <cfRule type="expression" priority="207" dxfId="105">
      <formula>IF(Ranglijst!#REF!="N",TRUE,FALSE)</formula>
    </cfRule>
  </conditionalFormatting>
  <conditionalFormatting sqref="J147">
    <cfRule type="expression" priority="208" dxfId="105">
      <formula>IF(Ranglijst!#REF!="N",TRUE,FALSE)</formula>
    </cfRule>
  </conditionalFormatting>
  <conditionalFormatting sqref="P23">
    <cfRule type="expression" priority="2" dxfId="105">
      <formula>IF(Ranglijst!#REF!="N",TRUE,FALSE)</formula>
    </cfRule>
  </conditionalFormatting>
  <conditionalFormatting sqref="AE23 AK23 Y23 AB23 J23 M23 V23 S23 AH23">
    <cfRule type="expression" priority="1" dxfId="105">
      <formula>IF(Ranglijst!#REF!="N",TRUE,FALSE)</formula>
    </cfRule>
  </conditionalFormatting>
  <printOptions gridLines="1"/>
  <pageMargins left="0.5511811023622047" right="0.4724409448818898" top="0.6692913385826772" bottom="0.6692913385826772" header="0.4724409448818898" footer="0.5118110236220472"/>
  <pageSetup orientation="landscape" paperSize="9" scale="86"/>
  <headerFooter alignWithMargins="0">
    <oddHeader>&amp;C&amp;A</oddHeader>
    <oddFooter>&amp;CPagina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E5" sqref="E5"/>
    </sheetView>
  </sheetViews>
  <sheetFormatPr defaultColWidth="12" defaultRowHeight="11.25"/>
  <cols>
    <col min="1" max="1" width="10.66015625" style="0" customWidth="1"/>
    <col min="2" max="2" width="19.66015625" style="0" bestFit="1" customWidth="1"/>
    <col min="3" max="3" width="24" style="0" bestFit="1" customWidth="1"/>
    <col min="4" max="4" width="19.66015625" style="0" bestFit="1" customWidth="1"/>
    <col min="5" max="5" width="21.5" style="0" bestFit="1" customWidth="1"/>
    <col min="6" max="6" width="21.66015625" style="0" bestFit="1" customWidth="1"/>
    <col min="7" max="7" width="14.66015625" style="0" bestFit="1" customWidth="1"/>
    <col min="8" max="8" width="14.16015625" style="0" bestFit="1" customWidth="1"/>
  </cols>
  <sheetData>
    <row r="1" spans="1:8" ht="16.5" thickBot="1">
      <c r="A1" s="64"/>
      <c r="B1" s="19"/>
      <c r="C1" s="19"/>
      <c r="D1" s="19"/>
      <c r="E1" s="19"/>
      <c r="F1" s="19"/>
      <c r="G1" s="19"/>
      <c r="H1" s="19"/>
    </row>
    <row r="2" spans="1:8" ht="39" customHeight="1" thickBot="1">
      <c r="A2" s="58" t="s">
        <v>146</v>
      </c>
      <c r="B2" s="59" t="s">
        <v>147</v>
      </c>
      <c r="C2" s="59" t="s">
        <v>144</v>
      </c>
      <c r="D2" s="59" t="s">
        <v>143</v>
      </c>
      <c r="E2" s="59" t="s">
        <v>142</v>
      </c>
      <c r="F2" s="59" t="s">
        <v>141</v>
      </c>
      <c r="G2" s="59" t="s">
        <v>379</v>
      </c>
      <c r="H2" s="109" t="s">
        <v>86</v>
      </c>
    </row>
    <row r="3" spans="1:8" ht="15">
      <c r="A3" s="34">
        <v>1</v>
      </c>
      <c r="B3" s="57" t="s">
        <v>63</v>
      </c>
      <c r="C3" s="57" t="s">
        <v>133</v>
      </c>
      <c r="D3" s="57" t="s">
        <v>63</v>
      </c>
      <c r="E3" s="57" t="s">
        <v>39</v>
      </c>
      <c r="F3" s="57" t="s">
        <v>214</v>
      </c>
      <c r="G3" s="107" t="s">
        <v>63</v>
      </c>
      <c r="H3" s="110" t="s">
        <v>87</v>
      </c>
    </row>
    <row r="4" spans="1:8" ht="15">
      <c r="A4" s="34">
        <v>2</v>
      </c>
      <c r="B4" s="57" t="s">
        <v>19</v>
      </c>
      <c r="C4" s="57" t="s">
        <v>79</v>
      </c>
      <c r="D4" s="57" t="s">
        <v>19</v>
      </c>
      <c r="E4" s="57" t="s">
        <v>76</v>
      </c>
      <c r="F4" s="57" t="s">
        <v>377</v>
      </c>
      <c r="G4" s="107" t="s">
        <v>133</v>
      </c>
      <c r="H4" s="111" t="s">
        <v>27</v>
      </c>
    </row>
    <row r="5" spans="1:8" ht="15">
      <c r="A5" s="34">
        <v>3</v>
      </c>
      <c r="B5" s="57" t="s">
        <v>64</v>
      </c>
      <c r="C5" s="57" t="s">
        <v>88</v>
      </c>
      <c r="D5" s="57" t="s">
        <v>64</v>
      </c>
      <c r="E5" s="57" t="s">
        <v>85</v>
      </c>
      <c r="F5" s="57" t="s">
        <v>209</v>
      </c>
      <c r="G5" s="107" t="s">
        <v>341</v>
      </c>
      <c r="H5" s="111" t="s">
        <v>20</v>
      </c>
    </row>
    <row r="6" spans="1:8" ht="15">
      <c r="A6" s="34">
        <v>4</v>
      </c>
      <c r="B6" s="57" t="s">
        <v>26</v>
      </c>
      <c r="C6" s="57" t="s">
        <v>77</v>
      </c>
      <c r="D6" s="57" t="s">
        <v>26</v>
      </c>
      <c r="E6" s="57" t="s">
        <v>132</v>
      </c>
      <c r="F6" s="57" t="s">
        <v>352</v>
      </c>
      <c r="G6" s="107" t="s">
        <v>341</v>
      </c>
      <c r="H6" s="111" t="s">
        <v>21</v>
      </c>
    </row>
    <row r="7" spans="1:8" ht="15.75" thickBot="1">
      <c r="A7" s="35">
        <v>5</v>
      </c>
      <c r="B7" s="96" t="s">
        <v>128</v>
      </c>
      <c r="C7" s="96" t="s">
        <v>17</v>
      </c>
      <c r="D7" s="96" t="s">
        <v>128</v>
      </c>
      <c r="E7" s="96" t="s">
        <v>341</v>
      </c>
      <c r="F7" s="96" t="s">
        <v>213</v>
      </c>
      <c r="G7" s="108" t="s">
        <v>341</v>
      </c>
      <c r="H7" s="112" t="s">
        <v>37</v>
      </c>
    </row>
    <row r="8" spans="1:8" ht="15.75">
      <c r="A8" s="46" t="s">
        <v>378</v>
      </c>
      <c r="B8" s="45"/>
      <c r="C8" s="19"/>
      <c r="D8" s="19"/>
      <c r="E8" s="19"/>
      <c r="F8" s="19"/>
      <c r="G8" s="19" t="s">
        <v>3</v>
      </c>
      <c r="H8" s="19"/>
    </row>
  </sheetData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2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17" sqref="B17"/>
    </sheetView>
  </sheetViews>
  <sheetFormatPr defaultColWidth="12" defaultRowHeight="11.25"/>
  <cols>
    <col min="1" max="2" width="22.5" style="0" customWidth="1"/>
    <col min="3" max="3" width="12" style="0" customWidth="1"/>
  </cols>
  <sheetData>
    <row r="2" spans="1:2" ht="12" thickBot="1">
      <c r="A2" s="27"/>
      <c r="B2" s="27"/>
    </row>
    <row r="3" spans="1:2" ht="18.75" thickBot="1">
      <c r="A3" s="92" t="s">
        <v>205</v>
      </c>
      <c r="B3" s="92" t="s">
        <v>149</v>
      </c>
    </row>
    <row r="4" spans="1:2" ht="18">
      <c r="A4" s="66">
        <v>25048.61421031699</v>
      </c>
      <c r="B4" s="93" t="s">
        <v>87</v>
      </c>
    </row>
    <row r="5" spans="1:2" ht="18">
      <c r="A5" s="67">
        <v>22725.43904051641</v>
      </c>
      <c r="B5" s="94" t="s">
        <v>27</v>
      </c>
    </row>
    <row r="6" spans="1:2" ht="18">
      <c r="A6" s="67">
        <v>16711.848593051178</v>
      </c>
      <c r="B6" s="94" t="s">
        <v>20</v>
      </c>
    </row>
    <row r="7" spans="1:2" ht="18">
      <c r="A7" s="67">
        <v>12941.952163119146</v>
      </c>
      <c r="B7" s="94" t="s">
        <v>21</v>
      </c>
    </row>
    <row r="8" spans="1:2" ht="18">
      <c r="A8" s="67">
        <v>8357.519014703314</v>
      </c>
      <c r="B8" s="94" t="s">
        <v>37</v>
      </c>
    </row>
    <row r="9" spans="1:2" ht="18">
      <c r="A9" s="67">
        <v>8320.378178079298</v>
      </c>
      <c r="B9" s="94" t="s">
        <v>29</v>
      </c>
    </row>
    <row r="10" spans="1:2" ht="18">
      <c r="A10" s="67">
        <v>6345.002808906334</v>
      </c>
      <c r="B10" s="94" t="s">
        <v>28</v>
      </c>
    </row>
    <row r="11" spans="1:2" ht="18.75" thickBot="1">
      <c r="A11" s="68">
        <v>4396.979629992568</v>
      </c>
      <c r="B11" s="95" t="s">
        <v>33</v>
      </c>
    </row>
    <row r="12" ht="10.5">
      <c r="A12" s="113" t="s">
        <v>378</v>
      </c>
    </row>
  </sheetData>
  <sheetProtection/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2:BG365"/>
  <sheetViews>
    <sheetView zoomScale="150" zoomScaleNormal="150" zoomScalePageLayoutView="0" workbookViewId="0" topLeftCell="A1">
      <pane xSplit="17" ySplit="2" topLeftCell="R3" activePane="bottomRight" state="frozen"/>
      <selection pane="topLeft" activeCell="A1" sqref="A1"/>
      <selection pane="topRight" activeCell="R1" sqref="R1"/>
      <selection pane="bottomLeft" activeCell="A3" sqref="A3"/>
      <selection pane="bottomRight" activeCell="R3" sqref="R3"/>
    </sheetView>
  </sheetViews>
  <sheetFormatPr defaultColWidth="12" defaultRowHeight="11.25"/>
  <cols>
    <col min="1" max="1" width="3.5" style="0" customWidth="1"/>
    <col min="2" max="2" width="3.66015625" style="0" customWidth="1"/>
    <col min="3" max="3" width="6.66015625" style="0" hidden="1" customWidth="1"/>
    <col min="4" max="4" width="3.5" style="27" hidden="1" customWidth="1"/>
    <col min="5" max="5" width="26.5" style="27" bestFit="1" customWidth="1"/>
    <col min="6" max="6" width="6" style="27" customWidth="1"/>
    <col min="7" max="7" width="4.66015625" style="28" bestFit="1" customWidth="1"/>
    <col min="8" max="17" width="3.66015625" style="28" hidden="1" customWidth="1"/>
    <col min="18" max="18" width="3.66015625" style="28" customWidth="1"/>
    <col min="19" max="57" width="3.66015625" style="28" bestFit="1" customWidth="1"/>
    <col min="58" max="59" width="13.5" style="27" customWidth="1"/>
  </cols>
  <sheetData>
    <row r="1" ht="11.25"/>
    <row r="2" spans="1:59" s="100" customFormat="1" ht="42" customHeight="1">
      <c r="A2" s="97"/>
      <c r="B2" s="97"/>
      <c r="C2" s="97"/>
      <c r="D2" s="98"/>
      <c r="E2" s="99" t="s">
        <v>145</v>
      </c>
      <c r="F2" s="102" t="s">
        <v>207</v>
      </c>
      <c r="G2" s="101" t="s">
        <v>206</v>
      </c>
      <c r="H2" s="98">
        <f aca="true" t="shared" si="0" ref="H2:P2">I2+1</f>
        <v>2030</v>
      </c>
      <c r="I2" s="98">
        <f t="shared" si="0"/>
        <v>2029</v>
      </c>
      <c r="J2" s="98">
        <f t="shared" si="0"/>
        <v>2028</v>
      </c>
      <c r="K2" s="98">
        <f t="shared" si="0"/>
        <v>2027</v>
      </c>
      <c r="L2" s="98">
        <f t="shared" si="0"/>
        <v>2026</v>
      </c>
      <c r="M2" s="98">
        <f t="shared" si="0"/>
        <v>2025</v>
      </c>
      <c r="N2" s="98">
        <f t="shared" si="0"/>
        <v>2024</v>
      </c>
      <c r="O2" s="98">
        <f t="shared" si="0"/>
        <v>2023</v>
      </c>
      <c r="P2" s="98">
        <f t="shared" si="0"/>
        <v>2022</v>
      </c>
      <c r="Q2" s="98">
        <f>S2+1</f>
        <v>2021</v>
      </c>
      <c r="R2" s="98">
        <v>2021</v>
      </c>
      <c r="S2" s="98">
        <v>2020</v>
      </c>
      <c r="T2" s="98">
        <v>2019</v>
      </c>
      <c r="U2" s="98">
        <f>T2-1</f>
        <v>2018</v>
      </c>
      <c r="V2" s="98">
        <f aca="true" t="shared" si="1" ref="V2:BE2">U2-1</f>
        <v>2017</v>
      </c>
      <c r="W2" s="98">
        <f t="shared" si="1"/>
        <v>2016</v>
      </c>
      <c r="X2" s="98">
        <f t="shared" si="1"/>
        <v>2015</v>
      </c>
      <c r="Y2" s="98">
        <f t="shared" si="1"/>
        <v>2014</v>
      </c>
      <c r="Z2" s="98">
        <f t="shared" si="1"/>
        <v>2013</v>
      </c>
      <c r="AA2" s="98">
        <f t="shared" si="1"/>
        <v>2012</v>
      </c>
      <c r="AB2" s="98">
        <f t="shared" si="1"/>
        <v>2011</v>
      </c>
      <c r="AC2" s="98">
        <f t="shared" si="1"/>
        <v>2010</v>
      </c>
      <c r="AD2" s="98">
        <f t="shared" si="1"/>
        <v>2009</v>
      </c>
      <c r="AE2" s="98">
        <f t="shared" si="1"/>
        <v>2008</v>
      </c>
      <c r="AF2" s="98">
        <f t="shared" si="1"/>
        <v>2007</v>
      </c>
      <c r="AG2" s="98">
        <f t="shared" si="1"/>
        <v>2006</v>
      </c>
      <c r="AH2" s="98">
        <f t="shared" si="1"/>
        <v>2005</v>
      </c>
      <c r="AI2" s="98">
        <f t="shared" si="1"/>
        <v>2004</v>
      </c>
      <c r="AJ2" s="98">
        <f t="shared" si="1"/>
        <v>2003</v>
      </c>
      <c r="AK2" s="98">
        <f t="shared" si="1"/>
        <v>2002</v>
      </c>
      <c r="AL2" s="98">
        <f t="shared" si="1"/>
        <v>2001</v>
      </c>
      <c r="AM2" s="98">
        <f t="shared" si="1"/>
        <v>2000</v>
      </c>
      <c r="AN2" s="98">
        <f t="shared" si="1"/>
        <v>1999</v>
      </c>
      <c r="AO2" s="98">
        <f t="shared" si="1"/>
        <v>1998</v>
      </c>
      <c r="AP2" s="98">
        <f t="shared" si="1"/>
        <v>1997</v>
      </c>
      <c r="AQ2" s="98">
        <f t="shared" si="1"/>
        <v>1996</v>
      </c>
      <c r="AR2" s="98">
        <f t="shared" si="1"/>
        <v>1995</v>
      </c>
      <c r="AS2" s="98">
        <f t="shared" si="1"/>
        <v>1994</v>
      </c>
      <c r="AT2" s="98">
        <f t="shared" si="1"/>
        <v>1993</v>
      </c>
      <c r="AU2" s="98">
        <f t="shared" si="1"/>
        <v>1992</v>
      </c>
      <c r="AV2" s="98">
        <f t="shared" si="1"/>
        <v>1991</v>
      </c>
      <c r="AW2" s="98">
        <f t="shared" si="1"/>
        <v>1990</v>
      </c>
      <c r="AX2" s="98">
        <f t="shared" si="1"/>
        <v>1989</v>
      </c>
      <c r="AY2" s="98">
        <f t="shared" si="1"/>
        <v>1988</v>
      </c>
      <c r="AZ2" s="98">
        <f t="shared" si="1"/>
        <v>1987</v>
      </c>
      <c r="BA2" s="98">
        <f t="shared" si="1"/>
        <v>1986</v>
      </c>
      <c r="BB2" s="98">
        <f t="shared" si="1"/>
        <v>1985</v>
      </c>
      <c r="BC2" s="98">
        <f t="shared" si="1"/>
        <v>1984</v>
      </c>
      <c r="BD2" s="98">
        <f t="shared" si="1"/>
        <v>1983</v>
      </c>
      <c r="BE2" s="98">
        <f t="shared" si="1"/>
        <v>1982</v>
      </c>
      <c r="BF2" s="98"/>
      <c r="BG2" s="98"/>
    </row>
    <row r="3" spans="1:59" ht="11.25">
      <c r="A3" s="26">
        <v>1</v>
      </c>
      <c r="B3" s="26"/>
      <c r="C3">
        <f aca="true" t="shared" si="2" ref="C3:C34">C2+1</f>
        <v>1</v>
      </c>
      <c r="D3" s="28">
        <f aca="true" t="shared" si="3" ref="D3:D34">IF(G3=G2,D2,C3)</f>
        <v>1</v>
      </c>
      <c r="E3" s="27" t="s">
        <v>26</v>
      </c>
      <c r="F3" s="28">
        <v>1</v>
      </c>
      <c r="G3" s="28">
        <f aca="true" t="shared" si="4" ref="G3:G34">SUM(H3:BE3)</f>
        <v>137</v>
      </c>
      <c r="R3" s="28">
        <v>7</v>
      </c>
      <c r="T3" s="28">
        <v>6</v>
      </c>
      <c r="U3" s="28">
        <v>8</v>
      </c>
      <c r="V3" s="28">
        <v>10</v>
      </c>
      <c r="Y3" s="28">
        <v>8</v>
      </c>
      <c r="Z3" s="28">
        <v>4</v>
      </c>
      <c r="AD3" s="28">
        <v>10</v>
      </c>
      <c r="AF3" s="28">
        <v>8</v>
      </c>
      <c r="AG3" s="28">
        <v>5</v>
      </c>
      <c r="AH3" s="28">
        <v>10</v>
      </c>
      <c r="AI3" s="28">
        <v>10</v>
      </c>
      <c r="AJ3" s="28">
        <v>9</v>
      </c>
      <c r="AK3" s="28">
        <v>10</v>
      </c>
      <c r="AM3" s="28">
        <v>2</v>
      </c>
      <c r="AO3" s="28">
        <v>6</v>
      </c>
      <c r="AP3" s="28">
        <v>8</v>
      </c>
      <c r="AQ3" s="28">
        <v>5</v>
      </c>
      <c r="AT3" s="28">
        <v>7</v>
      </c>
      <c r="AU3" s="28">
        <v>4</v>
      </c>
      <c r="BF3" s="28"/>
      <c r="BG3" s="28"/>
    </row>
    <row r="4" spans="1:45" ht="10.5">
      <c r="A4">
        <f>A3+1</f>
        <v>2</v>
      </c>
      <c r="C4">
        <f t="shared" si="2"/>
        <v>2</v>
      </c>
      <c r="D4" s="28">
        <f t="shared" si="3"/>
        <v>2</v>
      </c>
      <c r="E4" s="27" t="s">
        <v>58</v>
      </c>
      <c r="F4" s="28">
        <f>IF(G3=G4,F3,A4)</f>
        <v>2</v>
      </c>
      <c r="G4" s="28">
        <f t="shared" si="4"/>
        <v>136</v>
      </c>
      <c r="W4" s="28">
        <v>2</v>
      </c>
      <c r="X4" s="28">
        <v>3</v>
      </c>
      <c r="Y4" s="28">
        <v>5</v>
      </c>
      <c r="AB4" s="28">
        <v>6</v>
      </c>
      <c r="AC4" s="28">
        <v>8</v>
      </c>
      <c r="AD4" s="28">
        <v>2</v>
      </c>
      <c r="AE4" s="28">
        <v>3</v>
      </c>
      <c r="AF4" s="28">
        <v>7</v>
      </c>
      <c r="AG4" s="28">
        <v>6</v>
      </c>
      <c r="AH4" s="28">
        <v>5</v>
      </c>
      <c r="AI4" s="28">
        <v>9</v>
      </c>
      <c r="AJ4" s="28">
        <v>8</v>
      </c>
      <c r="AK4" s="28">
        <v>9</v>
      </c>
      <c r="AL4" s="28">
        <v>10</v>
      </c>
      <c r="AM4" s="28">
        <v>10</v>
      </c>
      <c r="AN4" s="28">
        <v>8</v>
      </c>
      <c r="AO4" s="28">
        <v>7</v>
      </c>
      <c r="AP4" s="28">
        <v>7</v>
      </c>
      <c r="AQ4" s="28">
        <v>9</v>
      </c>
      <c r="AR4" s="28">
        <v>2</v>
      </c>
      <c r="AS4" s="28">
        <v>10</v>
      </c>
    </row>
    <row r="5" spans="1:52" ht="10.5">
      <c r="A5">
        <f aca="true" t="shared" si="5" ref="A5:A68">A4+1</f>
        <v>3</v>
      </c>
      <c r="C5">
        <f t="shared" si="2"/>
        <v>3</v>
      </c>
      <c r="D5" s="28">
        <f t="shared" si="3"/>
        <v>3</v>
      </c>
      <c r="E5" s="27" t="s">
        <v>10</v>
      </c>
      <c r="F5" s="28">
        <f aca="true" t="shared" si="6" ref="F5:F68">IF(G4=G5,F4,A5)</f>
        <v>3</v>
      </c>
      <c r="G5" s="28">
        <f t="shared" si="4"/>
        <v>122</v>
      </c>
      <c r="AG5" s="28">
        <v>3</v>
      </c>
      <c r="AH5" s="28">
        <v>6</v>
      </c>
      <c r="AK5" s="28">
        <v>5</v>
      </c>
      <c r="AL5" s="28">
        <v>8</v>
      </c>
      <c r="AN5" s="28">
        <v>3</v>
      </c>
      <c r="AO5" s="28">
        <v>8</v>
      </c>
      <c r="AP5" s="28">
        <v>9</v>
      </c>
      <c r="AQ5" s="28">
        <v>8</v>
      </c>
      <c r="AR5" s="28">
        <v>7</v>
      </c>
      <c r="AS5" s="28">
        <v>7</v>
      </c>
      <c r="AT5" s="28">
        <v>10</v>
      </c>
      <c r="AU5" s="28">
        <v>10</v>
      </c>
      <c r="AV5" s="28">
        <v>9</v>
      </c>
      <c r="AW5" s="28">
        <v>7</v>
      </c>
      <c r="AX5" s="28">
        <v>7</v>
      </c>
      <c r="AY5" s="28">
        <v>8</v>
      </c>
      <c r="AZ5" s="28">
        <v>7</v>
      </c>
    </row>
    <row r="6" spans="1:35" ht="10.5">
      <c r="A6">
        <f t="shared" si="5"/>
        <v>4</v>
      </c>
      <c r="C6">
        <f t="shared" si="2"/>
        <v>4</v>
      </c>
      <c r="D6" s="28">
        <f t="shared" si="3"/>
        <v>4</v>
      </c>
      <c r="E6" s="27" t="s">
        <v>161</v>
      </c>
      <c r="F6" s="28">
        <f t="shared" si="6"/>
        <v>4</v>
      </c>
      <c r="G6" s="28">
        <f t="shared" si="4"/>
        <v>113</v>
      </c>
      <c r="S6" s="28">
        <v>2</v>
      </c>
      <c r="T6" s="28">
        <v>4</v>
      </c>
      <c r="U6" s="28">
        <v>4</v>
      </c>
      <c r="V6" s="28">
        <v>8</v>
      </c>
      <c r="W6" s="28">
        <v>8</v>
      </c>
      <c r="X6" s="28">
        <v>8</v>
      </c>
      <c r="Y6" s="28">
        <v>10</v>
      </c>
      <c r="Z6" s="28">
        <v>9</v>
      </c>
      <c r="AA6" s="28">
        <v>5</v>
      </c>
      <c r="AB6" s="28">
        <v>10</v>
      </c>
      <c r="AC6" s="28">
        <v>9</v>
      </c>
      <c r="AD6" s="28">
        <v>9</v>
      </c>
      <c r="AE6" s="28">
        <v>10</v>
      </c>
      <c r="AF6" s="28">
        <v>3</v>
      </c>
      <c r="AG6" s="28">
        <v>2</v>
      </c>
      <c r="AH6" s="28">
        <v>8</v>
      </c>
      <c r="AI6" s="28">
        <v>4</v>
      </c>
    </row>
    <row r="7" spans="1:57" ht="10.5">
      <c r="A7">
        <f t="shared" si="5"/>
        <v>5</v>
      </c>
      <c r="C7">
        <f t="shared" si="2"/>
        <v>5</v>
      </c>
      <c r="D7" s="28">
        <f t="shared" si="3"/>
        <v>5</v>
      </c>
      <c r="E7" s="27" t="s">
        <v>162</v>
      </c>
      <c r="F7" s="28">
        <f t="shared" si="6"/>
        <v>5</v>
      </c>
      <c r="G7" s="28">
        <f t="shared" si="4"/>
        <v>106</v>
      </c>
      <c r="AF7" s="28">
        <v>1</v>
      </c>
      <c r="AL7" s="28">
        <v>3</v>
      </c>
      <c r="AP7" s="28">
        <v>1</v>
      </c>
      <c r="AR7" s="28">
        <v>3</v>
      </c>
      <c r="AS7" s="28">
        <v>6</v>
      </c>
      <c r="AT7" s="28">
        <v>6</v>
      </c>
      <c r="AU7" s="28">
        <v>7</v>
      </c>
      <c r="AV7" s="28">
        <v>10</v>
      </c>
      <c r="AX7" s="28">
        <v>8</v>
      </c>
      <c r="AY7" s="28">
        <v>6</v>
      </c>
      <c r="AZ7" s="28">
        <v>8</v>
      </c>
      <c r="BA7" s="28">
        <v>9</v>
      </c>
      <c r="BB7" s="28">
        <v>9</v>
      </c>
      <c r="BC7" s="28">
        <v>10</v>
      </c>
      <c r="BD7" s="28">
        <v>10</v>
      </c>
      <c r="BE7" s="28">
        <v>9</v>
      </c>
    </row>
    <row r="8" spans="1:51" ht="10.5">
      <c r="A8">
        <f t="shared" si="5"/>
        <v>6</v>
      </c>
      <c r="C8">
        <f t="shared" si="2"/>
        <v>6</v>
      </c>
      <c r="D8" s="28">
        <f t="shared" si="3"/>
        <v>6</v>
      </c>
      <c r="E8" s="27" t="s">
        <v>163</v>
      </c>
      <c r="F8" s="28">
        <f t="shared" si="6"/>
        <v>6</v>
      </c>
      <c r="G8" s="28">
        <f t="shared" si="4"/>
        <v>88</v>
      </c>
      <c r="AE8" s="28">
        <v>6</v>
      </c>
      <c r="AF8" s="28">
        <v>4</v>
      </c>
      <c r="AH8" s="28">
        <v>1</v>
      </c>
      <c r="AI8" s="28">
        <v>8</v>
      </c>
      <c r="AJ8" s="28">
        <v>7</v>
      </c>
      <c r="AK8" s="28">
        <v>8</v>
      </c>
      <c r="AL8" s="28">
        <v>2</v>
      </c>
      <c r="AM8" s="28">
        <v>9</v>
      </c>
      <c r="AN8" s="28">
        <v>9</v>
      </c>
      <c r="AO8" s="28">
        <v>9</v>
      </c>
      <c r="AP8" s="28">
        <v>6</v>
      </c>
      <c r="AQ8" s="28">
        <v>2</v>
      </c>
      <c r="AR8" s="28">
        <v>6</v>
      </c>
      <c r="AS8" s="28">
        <v>8</v>
      </c>
      <c r="AY8" s="28">
        <v>3</v>
      </c>
    </row>
    <row r="9" spans="1:27" ht="10.5">
      <c r="A9">
        <f t="shared" si="5"/>
        <v>7</v>
      </c>
      <c r="C9">
        <f t="shared" si="2"/>
        <v>7</v>
      </c>
      <c r="D9" s="28">
        <f t="shared" si="3"/>
        <v>7</v>
      </c>
      <c r="E9" s="27" t="s">
        <v>63</v>
      </c>
      <c r="F9" s="28">
        <f t="shared" si="6"/>
        <v>7</v>
      </c>
      <c r="G9" s="28">
        <f t="shared" si="4"/>
        <v>86</v>
      </c>
      <c r="R9" s="28">
        <v>10</v>
      </c>
      <c r="S9" s="28">
        <v>10</v>
      </c>
      <c r="T9" s="28">
        <v>10</v>
      </c>
      <c r="U9" s="28">
        <v>10</v>
      </c>
      <c r="V9" s="28">
        <v>9</v>
      </c>
      <c r="W9" s="28">
        <v>4</v>
      </c>
      <c r="X9" s="28">
        <v>9</v>
      </c>
      <c r="Y9" s="28">
        <v>9</v>
      </c>
      <c r="Z9" s="28">
        <v>8</v>
      </c>
      <c r="AA9" s="28">
        <v>7</v>
      </c>
    </row>
    <row r="10" spans="1:54" ht="10.5">
      <c r="A10">
        <f t="shared" si="5"/>
        <v>8</v>
      </c>
      <c r="C10">
        <f t="shared" si="2"/>
        <v>8</v>
      </c>
      <c r="D10" s="28">
        <f t="shared" si="3"/>
        <v>8</v>
      </c>
      <c r="E10" s="27" t="s">
        <v>164</v>
      </c>
      <c r="F10" s="28">
        <f t="shared" si="6"/>
        <v>8</v>
      </c>
      <c r="G10" s="28">
        <f t="shared" si="4"/>
        <v>85</v>
      </c>
      <c r="AO10" s="28">
        <v>4</v>
      </c>
      <c r="AQ10" s="28">
        <v>7</v>
      </c>
      <c r="AR10" s="28">
        <v>9</v>
      </c>
      <c r="AS10" s="28">
        <v>9</v>
      </c>
      <c r="AU10" s="28">
        <v>5</v>
      </c>
      <c r="AV10" s="28">
        <v>7</v>
      </c>
      <c r="AW10" s="28">
        <v>8</v>
      </c>
      <c r="AX10" s="28">
        <v>10</v>
      </c>
      <c r="AY10" s="28">
        <v>9</v>
      </c>
      <c r="AZ10" s="28">
        <v>4</v>
      </c>
      <c r="BA10" s="28">
        <v>6</v>
      </c>
      <c r="BB10" s="28">
        <v>7</v>
      </c>
    </row>
    <row r="11" spans="1:55" ht="10.5">
      <c r="A11">
        <f t="shared" si="5"/>
        <v>9</v>
      </c>
      <c r="C11">
        <f t="shared" si="2"/>
        <v>9</v>
      </c>
      <c r="D11" s="28">
        <f t="shared" si="3"/>
        <v>9</v>
      </c>
      <c r="E11" s="27" t="s">
        <v>165</v>
      </c>
      <c r="F11" s="28">
        <f t="shared" si="6"/>
        <v>9</v>
      </c>
      <c r="G11" s="28">
        <f t="shared" si="4"/>
        <v>65</v>
      </c>
      <c r="AT11" s="28">
        <v>4</v>
      </c>
      <c r="AU11" s="28">
        <v>9</v>
      </c>
      <c r="AV11" s="28">
        <v>8</v>
      </c>
      <c r="AW11" s="28">
        <v>9</v>
      </c>
      <c r="AX11" s="28">
        <v>9</v>
      </c>
      <c r="AY11" s="28">
        <v>7</v>
      </c>
      <c r="AZ11" s="28">
        <v>6</v>
      </c>
      <c r="BA11" s="28">
        <v>4</v>
      </c>
      <c r="BC11" s="28">
        <v>9</v>
      </c>
    </row>
    <row r="12" spans="1:31" ht="10.5">
      <c r="A12">
        <f t="shared" si="5"/>
        <v>10</v>
      </c>
      <c r="C12">
        <f t="shared" si="2"/>
        <v>10</v>
      </c>
      <c r="D12" s="28">
        <f t="shared" si="3"/>
        <v>10</v>
      </c>
      <c r="E12" s="27" t="s">
        <v>22</v>
      </c>
      <c r="F12" s="28">
        <f t="shared" si="6"/>
        <v>10</v>
      </c>
      <c r="G12" s="28">
        <f t="shared" si="4"/>
        <v>63</v>
      </c>
      <c r="R12" s="28">
        <v>4</v>
      </c>
      <c r="S12" s="28">
        <v>6</v>
      </c>
      <c r="U12" s="28">
        <v>6</v>
      </c>
      <c r="V12" s="28">
        <v>7</v>
      </c>
      <c r="W12" s="28">
        <v>5</v>
      </c>
      <c r="X12" s="28">
        <v>4</v>
      </c>
      <c r="Y12" s="28">
        <v>2</v>
      </c>
      <c r="Z12" s="28">
        <v>6</v>
      </c>
      <c r="AA12" s="28">
        <v>6</v>
      </c>
      <c r="AB12" s="28">
        <v>2</v>
      </c>
      <c r="AC12" s="28">
        <v>1</v>
      </c>
      <c r="AD12" s="28">
        <v>7</v>
      </c>
      <c r="AE12" s="28">
        <v>7</v>
      </c>
    </row>
    <row r="13" spans="1:31" ht="10.5">
      <c r="A13">
        <f t="shared" si="5"/>
        <v>11</v>
      </c>
      <c r="C13">
        <f t="shared" si="2"/>
        <v>11</v>
      </c>
      <c r="D13" s="28">
        <f t="shared" si="3"/>
        <v>11</v>
      </c>
      <c r="E13" s="27" t="s">
        <v>108</v>
      </c>
      <c r="F13" s="28">
        <f t="shared" si="6"/>
        <v>11</v>
      </c>
      <c r="G13" s="28">
        <f t="shared" si="4"/>
        <v>59</v>
      </c>
      <c r="R13" s="28">
        <v>2</v>
      </c>
      <c r="S13" s="28">
        <v>3</v>
      </c>
      <c r="T13" s="28">
        <v>7</v>
      </c>
      <c r="U13" s="28">
        <v>9</v>
      </c>
      <c r="V13" s="28">
        <v>5</v>
      </c>
      <c r="W13" s="28">
        <v>6</v>
      </c>
      <c r="X13" s="28">
        <v>7</v>
      </c>
      <c r="AB13" s="28">
        <v>8</v>
      </c>
      <c r="AC13" s="28">
        <v>4</v>
      </c>
      <c r="AE13" s="28">
        <v>8</v>
      </c>
    </row>
    <row r="14" spans="1:26" ht="10.5">
      <c r="A14">
        <f t="shared" si="5"/>
        <v>12</v>
      </c>
      <c r="C14">
        <f t="shared" si="2"/>
        <v>12</v>
      </c>
      <c r="D14" s="28">
        <f t="shared" si="3"/>
        <v>12</v>
      </c>
      <c r="E14" s="27" t="s">
        <v>19</v>
      </c>
      <c r="F14" s="28">
        <f t="shared" si="6"/>
        <v>12</v>
      </c>
      <c r="G14" s="28">
        <f t="shared" si="4"/>
        <v>58</v>
      </c>
      <c r="R14" s="28">
        <v>9</v>
      </c>
      <c r="S14" s="28">
        <v>8</v>
      </c>
      <c r="T14" s="28">
        <v>8</v>
      </c>
      <c r="U14" s="28">
        <v>7</v>
      </c>
      <c r="V14" s="28">
        <v>6</v>
      </c>
      <c r="W14" s="28">
        <v>9</v>
      </c>
      <c r="X14" s="28">
        <v>10</v>
      </c>
      <c r="Z14" s="28">
        <v>1</v>
      </c>
    </row>
    <row r="15" spans="1:31" ht="10.5">
      <c r="A15">
        <f t="shared" si="5"/>
        <v>13</v>
      </c>
      <c r="C15">
        <f t="shared" si="2"/>
        <v>13</v>
      </c>
      <c r="D15" s="28">
        <f t="shared" si="3"/>
        <v>13</v>
      </c>
      <c r="E15" s="27" t="s">
        <v>49</v>
      </c>
      <c r="F15" s="28">
        <f t="shared" si="6"/>
        <v>13</v>
      </c>
      <c r="G15" s="28">
        <f t="shared" si="4"/>
        <v>56</v>
      </c>
      <c r="S15" s="28">
        <v>1</v>
      </c>
      <c r="U15" s="28">
        <v>3</v>
      </c>
      <c r="V15" s="28">
        <v>2</v>
      </c>
      <c r="W15" s="28">
        <v>3</v>
      </c>
      <c r="X15" s="28">
        <v>6</v>
      </c>
      <c r="Y15" s="28">
        <v>7</v>
      </c>
      <c r="Z15" s="28">
        <v>7</v>
      </c>
      <c r="AA15" s="28">
        <v>8</v>
      </c>
      <c r="AB15" s="28">
        <v>7</v>
      </c>
      <c r="AC15" s="28">
        <v>2</v>
      </c>
      <c r="AD15" s="28">
        <v>6</v>
      </c>
      <c r="AE15" s="28">
        <v>4</v>
      </c>
    </row>
    <row r="16" spans="1:57" ht="10.5">
      <c r="A16">
        <f t="shared" si="5"/>
        <v>14</v>
      </c>
      <c r="C16">
        <f t="shared" si="2"/>
        <v>14</v>
      </c>
      <c r="D16" s="28">
        <f t="shared" si="3"/>
        <v>13</v>
      </c>
      <c r="E16" s="27" t="s">
        <v>166</v>
      </c>
      <c r="F16" s="28">
        <f t="shared" si="6"/>
        <v>13</v>
      </c>
      <c r="G16" s="28">
        <f t="shared" si="4"/>
        <v>56</v>
      </c>
      <c r="AL16" s="28">
        <v>9</v>
      </c>
      <c r="AM16" s="28">
        <v>3</v>
      </c>
      <c r="AN16" s="28">
        <v>10</v>
      </c>
      <c r="AP16" s="28">
        <v>4</v>
      </c>
      <c r="AQ16" s="28">
        <v>3</v>
      </c>
      <c r="AR16" s="28">
        <v>8</v>
      </c>
      <c r="AZ16" s="28">
        <v>2</v>
      </c>
      <c r="BB16" s="28">
        <v>6</v>
      </c>
      <c r="BC16" s="28">
        <v>8</v>
      </c>
      <c r="BD16" s="28">
        <v>1</v>
      </c>
      <c r="BE16" s="28">
        <v>2</v>
      </c>
    </row>
    <row r="17" spans="1:32" ht="10.5">
      <c r="A17">
        <f t="shared" si="5"/>
        <v>15</v>
      </c>
      <c r="C17">
        <f t="shared" si="2"/>
        <v>15</v>
      </c>
      <c r="D17" s="28">
        <f t="shared" si="3"/>
        <v>15</v>
      </c>
      <c r="E17" s="27" t="s">
        <v>167</v>
      </c>
      <c r="F17" s="28">
        <f t="shared" si="6"/>
        <v>15</v>
      </c>
      <c r="G17" s="28">
        <f t="shared" si="4"/>
        <v>50</v>
      </c>
      <c r="W17" s="28">
        <v>7</v>
      </c>
      <c r="X17" s="28">
        <v>1</v>
      </c>
      <c r="AA17" s="28">
        <v>10</v>
      </c>
      <c r="AB17" s="28">
        <v>5</v>
      </c>
      <c r="AD17" s="28">
        <v>8</v>
      </c>
      <c r="AE17" s="28">
        <v>9</v>
      </c>
      <c r="AF17" s="28">
        <v>10</v>
      </c>
    </row>
    <row r="18" spans="1:47" ht="10.5">
      <c r="A18">
        <f t="shared" si="5"/>
        <v>16</v>
      </c>
      <c r="C18">
        <f t="shared" si="2"/>
        <v>16</v>
      </c>
      <c r="D18" s="28">
        <f t="shared" si="3"/>
        <v>16</v>
      </c>
      <c r="E18" s="27" t="s">
        <v>168</v>
      </c>
      <c r="F18" s="28">
        <f t="shared" si="6"/>
        <v>16</v>
      </c>
      <c r="G18" s="28">
        <f t="shared" si="4"/>
        <v>49</v>
      </c>
      <c r="AE18" s="28">
        <v>1</v>
      </c>
      <c r="AI18" s="28">
        <v>7</v>
      </c>
      <c r="AO18" s="28">
        <v>3</v>
      </c>
      <c r="AP18" s="28">
        <v>5</v>
      </c>
      <c r="AQ18" s="28">
        <v>1</v>
      </c>
      <c r="AR18" s="28">
        <v>10</v>
      </c>
      <c r="AS18" s="28">
        <v>5</v>
      </c>
      <c r="AT18" s="28">
        <v>9</v>
      </c>
      <c r="AU18" s="28">
        <v>8</v>
      </c>
    </row>
    <row r="19" spans="1:39" ht="10.5">
      <c r="A19">
        <f t="shared" si="5"/>
        <v>17</v>
      </c>
      <c r="C19">
        <f t="shared" si="2"/>
        <v>17</v>
      </c>
      <c r="D19" s="28">
        <f t="shared" si="3"/>
        <v>17</v>
      </c>
      <c r="E19" s="27" t="s">
        <v>91</v>
      </c>
      <c r="F19" s="28">
        <f t="shared" si="6"/>
        <v>17</v>
      </c>
      <c r="G19" s="28">
        <f t="shared" si="4"/>
        <v>48</v>
      </c>
      <c r="AC19" s="28">
        <v>10</v>
      </c>
      <c r="AD19" s="28">
        <v>3</v>
      </c>
      <c r="AG19" s="28">
        <v>8</v>
      </c>
      <c r="AH19" s="28">
        <v>9</v>
      </c>
      <c r="AK19" s="28">
        <v>4</v>
      </c>
      <c r="AL19" s="28">
        <v>6</v>
      </c>
      <c r="AM19" s="28">
        <v>8</v>
      </c>
    </row>
    <row r="20" spans="1:29" ht="10.5">
      <c r="A20">
        <f t="shared" si="5"/>
        <v>18</v>
      </c>
      <c r="C20">
        <f t="shared" si="2"/>
        <v>18</v>
      </c>
      <c r="D20" s="28">
        <f t="shared" si="3"/>
        <v>17</v>
      </c>
      <c r="E20" s="27" t="s">
        <v>39</v>
      </c>
      <c r="F20" s="28">
        <f t="shared" si="6"/>
        <v>17</v>
      </c>
      <c r="G20" s="28">
        <f t="shared" si="4"/>
        <v>48</v>
      </c>
      <c r="V20" s="28">
        <v>4</v>
      </c>
      <c r="W20" s="28">
        <v>10</v>
      </c>
      <c r="X20" s="28">
        <v>2</v>
      </c>
      <c r="Y20" s="28">
        <v>6</v>
      </c>
      <c r="Z20" s="28">
        <v>3</v>
      </c>
      <c r="AA20" s="28">
        <v>9</v>
      </c>
      <c r="AB20" s="28">
        <v>9</v>
      </c>
      <c r="AC20" s="28">
        <v>5</v>
      </c>
    </row>
    <row r="21" spans="1:57" ht="10.5">
      <c r="A21">
        <f t="shared" si="5"/>
        <v>19</v>
      </c>
      <c r="C21">
        <f t="shared" si="2"/>
        <v>19</v>
      </c>
      <c r="D21" s="28">
        <f t="shared" si="3"/>
        <v>19</v>
      </c>
      <c r="E21" s="27" t="s">
        <v>30</v>
      </c>
      <c r="F21" s="28">
        <f t="shared" si="6"/>
        <v>19</v>
      </c>
      <c r="G21" s="28">
        <f t="shared" si="4"/>
        <v>42</v>
      </c>
      <c r="AO21" s="28">
        <v>2</v>
      </c>
      <c r="AP21" s="28">
        <v>3</v>
      </c>
      <c r="AR21" s="28">
        <v>5</v>
      </c>
      <c r="AS21" s="28">
        <v>3</v>
      </c>
      <c r="AT21" s="28">
        <v>5</v>
      </c>
      <c r="BA21" s="28">
        <v>7</v>
      </c>
      <c r="BB21" s="28">
        <v>4</v>
      </c>
      <c r="BC21" s="28">
        <v>6</v>
      </c>
      <c r="BD21" s="28">
        <v>2</v>
      </c>
      <c r="BE21" s="28">
        <v>5</v>
      </c>
    </row>
    <row r="22" spans="1:46" ht="10.5">
      <c r="A22">
        <f t="shared" si="5"/>
        <v>20</v>
      </c>
      <c r="C22">
        <f t="shared" si="2"/>
        <v>20</v>
      </c>
      <c r="D22" s="28">
        <f t="shared" si="3"/>
        <v>19</v>
      </c>
      <c r="E22" s="27" t="s">
        <v>169</v>
      </c>
      <c r="F22" s="28">
        <f t="shared" si="6"/>
        <v>19</v>
      </c>
      <c r="G22" s="28">
        <f t="shared" si="4"/>
        <v>42</v>
      </c>
      <c r="AJ22" s="28">
        <v>2</v>
      </c>
      <c r="AK22" s="28">
        <v>3</v>
      </c>
      <c r="AM22" s="28">
        <v>7</v>
      </c>
      <c r="AN22" s="28">
        <v>7</v>
      </c>
      <c r="AO22" s="28">
        <v>1</v>
      </c>
      <c r="AP22" s="28">
        <v>2</v>
      </c>
      <c r="AQ22" s="28">
        <v>4</v>
      </c>
      <c r="AR22" s="28">
        <v>4</v>
      </c>
      <c r="AS22" s="28">
        <v>4</v>
      </c>
      <c r="AT22" s="28">
        <v>8</v>
      </c>
    </row>
    <row r="23" spans="1:43" ht="10.5">
      <c r="A23">
        <f t="shared" si="5"/>
        <v>21</v>
      </c>
      <c r="C23">
        <f t="shared" si="2"/>
        <v>21</v>
      </c>
      <c r="D23" s="28">
        <f t="shared" si="3"/>
        <v>21</v>
      </c>
      <c r="E23" s="27" t="s">
        <v>170</v>
      </c>
      <c r="F23" s="28">
        <f t="shared" si="6"/>
        <v>21</v>
      </c>
      <c r="G23" s="28">
        <f t="shared" si="4"/>
        <v>38</v>
      </c>
      <c r="AM23" s="28">
        <v>6</v>
      </c>
      <c r="AN23" s="28">
        <v>2</v>
      </c>
      <c r="AO23" s="28">
        <v>10</v>
      </c>
      <c r="AP23" s="28">
        <v>10</v>
      </c>
      <c r="AQ23" s="28">
        <v>10</v>
      </c>
    </row>
    <row r="24" spans="1:38" ht="10.5">
      <c r="A24">
        <f t="shared" si="5"/>
        <v>22</v>
      </c>
      <c r="C24">
        <f t="shared" si="2"/>
        <v>22</v>
      </c>
      <c r="D24" s="28">
        <f t="shared" si="3"/>
        <v>21</v>
      </c>
      <c r="E24" s="27" t="s">
        <v>171</v>
      </c>
      <c r="F24" s="28">
        <f t="shared" si="6"/>
        <v>21</v>
      </c>
      <c r="G24" s="28">
        <f t="shared" si="4"/>
        <v>38</v>
      </c>
      <c r="AC24" s="28">
        <v>3</v>
      </c>
      <c r="AG24" s="28">
        <v>7</v>
      </c>
      <c r="AI24" s="28">
        <v>6</v>
      </c>
      <c r="AJ24" s="28">
        <v>10</v>
      </c>
      <c r="AK24" s="28">
        <v>7</v>
      </c>
      <c r="AL24" s="28">
        <v>5</v>
      </c>
    </row>
    <row r="25" spans="1:43" ht="10.5">
      <c r="A25">
        <f t="shared" si="5"/>
        <v>23</v>
      </c>
      <c r="C25">
        <f t="shared" si="2"/>
        <v>23</v>
      </c>
      <c r="D25" s="28">
        <f t="shared" si="3"/>
        <v>23</v>
      </c>
      <c r="E25" s="27" t="s">
        <v>4</v>
      </c>
      <c r="F25" s="28">
        <f t="shared" si="6"/>
        <v>23</v>
      </c>
      <c r="G25" s="28">
        <f t="shared" si="4"/>
        <v>33</v>
      </c>
      <c r="AC25" s="28">
        <v>6</v>
      </c>
      <c r="AG25" s="28">
        <v>1</v>
      </c>
      <c r="AI25" s="28">
        <v>3</v>
      </c>
      <c r="AK25" s="28">
        <v>1</v>
      </c>
      <c r="AL25" s="28">
        <v>7</v>
      </c>
      <c r="AM25" s="28">
        <v>4</v>
      </c>
      <c r="AN25" s="28">
        <v>5</v>
      </c>
      <c r="AQ25" s="28">
        <v>6</v>
      </c>
    </row>
    <row r="26" spans="1:36" ht="10.5">
      <c r="A26">
        <f t="shared" si="5"/>
        <v>24</v>
      </c>
      <c r="C26">
        <f t="shared" si="2"/>
        <v>24</v>
      </c>
      <c r="D26" s="28">
        <f t="shared" si="3"/>
        <v>23</v>
      </c>
      <c r="E26" s="27" t="s">
        <v>172</v>
      </c>
      <c r="F26" s="28">
        <f t="shared" si="6"/>
        <v>23</v>
      </c>
      <c r="G26" s="28">
        <f t="shared" si="4"/>
        <v>33</v>
      </c>
      <c r="AE26" s="28">
        <v>2</v>
      </c>
      <c r="AF26" s="28">
        <v>9</v>
      </c>
      <c r="AG26" s="28">
        <v>9</v>
      </c>
      <c r="AH26" s="28">
        <v>7</v>
      </c>
      <c r="AI26" s="28">
        <v>1</v>
      </c>
      <c r="AJ26" s="28">
        <v>5</v>
      </c>
    </row>
    <row r="27" spans="1:40" ht="10.5">
      <c r="A27">
        <f t="shared" si="5"/>
        <v>25</v>
      </c>
      <c r="C27">
        <f t="shared" si="2"/>
        <v>25</v>
      </c>
      <c r="D27" s="28">
        <f t="shared" si="3"/>
        <v>25</v>
      </c>
      <c r="E27" s="27" t="s">
        <v>173</v>
      </c>
      <c r="F27" s="28">
        <f t="shared" si="6"/>
        <v>25</v>
      </c>
      <c r="G27" s="28">
        <f t="shared" si="4"/>
        <v>30</v>
      </c>
      <c r="AF27" s="28">
        <v>6</v>
      </c>
      <c r="AG27" s="28">
        <v>10</v>
      </c>
      <c r="AH27" s="28">
        <v>3</v>
      </c>
      <c r="AJ27" s="28">
        <v>3</v>
      </c>
      <c r="AK27" s="28">
        <v>2</v>
      </c>
      <c r="AL27" s="28">
        <v>1</v>
      </c>
      <c r="AM27" s="28">
        <v>1</v>
      </c>
      <c r="AN27" s="28">
        <v>4</v>
      </c>
    </row>
    <row r="28" spans="1:54" ht="10.5">
      <c r="A28">
        <f t="shared" si="5"/>
        <v>26</v>
      </c>
      <c r="C28">
        <f t="shared" si="2"/>
        <v>26</v>
      </c>
      <c r="D28" s="28">
        <f t="shared" si="3"/>
        <v>26</v>
      </c>
      <c r="E28" s="27" t="s">
        <v>174</v>
      </c>
      <c r="F28" s="28">
        <f t="shared" si="6"/>
        <v>26</v>
      </c>
      <c r="G28" s="28">
        <f t="shared" si="4"/>
        <v>29</v>
      </c>
      <c r="AZ28" s="28">
        <v>9</v>
      </c>
      <c r="BA28" s="28">
        <v>10</v>
      </c>
      <c r="BB28" s="28">
        <v>10</v>
      </c>
    </row>
    <row r="29" spans="1:57" ht="10.5">
      <c r="A29">
        <f t="shared" si="5"/>
        <v>27</v>
      </c>
      <c r="C29">
        <f t="shared" si="2"/>
        <v>27</v>
      </c>
      <c r="D29" s="28">
        <f t="shared" si="3"/>
        <v>27</v>
      </c>
      <c r="E29" s="27" t="s">
        <v>175</v>
      </c>
      <c r="F29" s="28">
        <f t="shared" si="6"/>
        <v>27</v>
      </c>
      <c r="G29" s="28">
        <f t="shared" si="4"/>
        <v>28</v>
      </c>
      <c r="AX29" s="28">
        <v>6</v>
      </c>
      <c r="AZ29" s="28">
        <v>5</v>
      </c>
      <c r="BA29" s="28">
        <v>2</v>
      </c>
      <c r="BB29" s="28">
        <v>5</v>
      </c>
      <c r="BD29" s="28">
        <v>6</v>
      </c>
      <c r="BE29" s="28">
        <v>4</v>
      </c>
    </row>
    <row r="30" spans="1:57" ht="10.5">
      <c r="A30">
        <f t="shared" si="5"/>
        <v>28</v>
      </c>
      <c r="C30">
        <f t="shared" si="2"/>
        <v>28</v>
      </c>
      <c r="D30" s="28">
        <f t="shared" si="3"/>
        <v>28</v>
      </c>
      <c r="E30" s="27" t="s">
        <v>176</v>
      </c>
      <c r="F30" s="28">
        <f t="shared" si="6"/>
        <v>28</v>
      </c>
      <c r="G30" s="28">
        <f t="shared" si="4"/>
        <v>24</v>
      </c>
      <c r="BB30" s="28">
        <v>8</v>
      </c>
      <c r="BC30" s="28">
        <v>3</v>
      </c>
      <c r="BD30" s="28">
        <v>7</v>
      </c>
      <c r="BE30" s="28">
        <v>6</v>
      </c>
    </row>
    <row r="31" spans="1:35" ht="10.5">
      <c r="A31">
        <f t="shared" si="5"/>
        <v>29</v>
      </c>
      <c r="C31">
        <f t="shared" si="2"/>
        <v>29</v>
      </c>
      <c r="D31" s="28">
        <f t="shared" si="3"/>
        <v>29</v>
      </c>
      <c r="E31" s="27" t="s">
        <v>88</v>
      </c>
      <c r="F31" s="28">
        <f t="shared" si="6"/>
        <v>29</v>
      </c>
      <c r="G31" s="28">
        <f t="shared" si="4"/>
        <v>23</v>
      </c>
      <c r="Z31" s="28">
        <v>5</v>
      </c>
      <c r="AA31" s="28">
        <v>4</v>
      </c>
      <c r="AB31" s="28">
        <v>1</v>
      </c>
      <c r="AD31" s="28">
        <v>5</v>
      </c>
      <c r="AF31" s="28">
        <v>2</v>
      </c>
      <c r="AH31" s="28">
        <v>4</v>
      </c>
      <c r="AI31" s="28">
        <v>2</v>
      </c>
    </row>
    <row r="32" spans="1:55" ht="10.5">
      <c r="A32">
        <f t="shared" si="5"/>
        <v>30</v>
      </c>
      <c r="C32">
        <f t="shared" si="2"/>
        <v>30</v>
      </c>
      <c r="D32" s="28">
        <f t="shared" si="3"/>
        <v>30</v>
      </c>
      <c r="E32" s="27" t="s">
        <v>116</v>
      </c>
      <c r="F32" s="28">
        <f t="shared" si="6"/>
        <v>30</v>
      </c>
      <c r="G32" s="28">
        <f t="shared" si="4"/>
        <v>21</v>
      </c>
      <c r="AT32" s="28">
        <v>2</v>
      </c>
      <c r="AW32" s="28">
        <v>5</v>
      </c>
      <c r="AX32" s="28">
        <v>4</v>
      </c>
      <c r="BA32" s="28">
        <v>3</v>
      </c>
      <c r="BB32" s="28">
        <v>3</v>
      </c>
      <c r="BC32" s="28">
        <v>4</v>
      </c>
    </row>
    <row r="33" spans="1:21" ht="10.5">
      <c r="A33">
        <f t="shared" si="5"/>
        <v>31</v>
      </c>
      <c r="C33">
        <f t="shared" si="2"/>
        <v>31</v>
      </c>
      <c r="D33" s="28">
        <f t="shared" si="3"/>
        <v>31</v>
      </c>
      <c r="E33" s="27" t="s">
        <v>35</v>
      </c>
      <c r="F33" s="28">
        <f t="shared" si="6"/>
        <v>31</v>
      </c>
      <c r="G33" s="28">
        <f t="shared" si="4"/>
        <v>20</v>
      </c>
      <c r="R33" s="28">
        <v>5</v>
      </c>
      <c r="S33" s="28">
        <v>5</v>
      </c>
      <c r="T33" s="28">
        <v>5</v>
      </c>
      <c r="U33" s="28">
        <v>5</v>
      </c>
    </row>
    <row r="34" spans="1:20" ht="10.5">
      <c r="A34">
        <f t="shared" si="5"/>
        <v>32</v>
      </c>
      <c r="C34">
        <f t="shared" si="2"/>
        <v>32</v>
      </c>
      <c r="D34" s="28">
        <f t="shared" si="3"/>
        <v>31</v>
      </c>
      <c r="E34" s="27" t="s">
        <v>64</v>
      </c>
      <c r="F34" s="28">
        <f t="shared" si="6"/>
        <v>31</v>
      </c>
      <c r="G34" s="28">
        <f t="shared" si="4"/>
        <v>20</v>
      </c>
      <c r="R34" s="28">
        <v>8</v>
      </c>
      <c r="S34" s="28">
        <v>9</v>
      </c>
      <c r="T34" s="28">
        <v>3</v>
      </c>
    </row>
    <row r="35" spans="1:28" ht="10.5">
      <c r="A35">
        <f t="shared" si="5"/>
        <v>33</v>
      </c>
      <c r="C35">
        <f aca="true" t="shared" si="7" ref="C35:C68">C34+1</f>
        <v>33</v>
      </c>
      <c r="D35" s="28">
        <f aca="true" t="shared" si="8" ref="D35:D66">IF(G35=G34,D34,C35)</f>
        <v>33</v>
      </c>
      <c r="E35" s="27" t="s">
        <v>34</v>
      </c>
      <c r="F35" s="28">
        <f t="shared" si="6"/>
        <v>33</v>
      </c>
      <c r="G35" s="28">
        <f aca="true" t="shared" si="9" ref="G35:G66">SUM(H35:BE35)</f>
        <v>19</v>
      </c>
      <c r="T35" s="28">
        <v>2</v>
      </c>
      <c r="U35" s="28">
        <v>1</v>
      </c>
      <c r="Y35" s="28">
        <v>3</v>
      </c>
      <c r="Z35" s="28">
        <v>10</v>
      </c>
      <c r="AB35" s="28">
        <v>3</v>
      </c>
    </row>
    <row r="36" spans="1:57" ht="10.5">
      <c r="A36">
        <f t="shared" si="5"/>
        <v>34</v>
      </c>
      <c r="C36">
        <f t="shared" si="7"/>
        <v>34</v>
      </c>
      <c r="D36" s="28">
        <f t="shared" si="8"/>
        <v>34</v>
      </c>
      <c r="E36" s="27" t="s">
        <v>124</v>
      </c>
      <c r="F36" s="28">
        <f t="shared" si="6"/>
        <v>34</v>
      </c>
      <c r="G36" s="28">
        <f t="shared" si="9"/>
        <v>18</v>
      </c>
      <c r="BD36" s="28">
        <v>8</v>
      </c>
      <c r="BE36" s="28">
        <v>10</v>
      </c>
    </row>
    <row r="37" spans="1:53" ht="10.5">
      <c r="A37">
        <f t="shared" si="5"/>
        <v>35</v>
      </c>
      <c r="C37">
        <f t="shared" si="7"/>
        <v>35</v>
      </c>
      <c r="D37" s="28">
        <f t="shared" si="8"/>
        <v>34</v>
      </c>
      <c r="E37" s="27" t="s">
        <v>177</v>
      </c>
      <c r="F37" s="28">
        <f t="shared" si="6"/>
        <v>34</v>
      </c>
      <c r="G37" s="28">
        <f t="shared" si="9"/>
        <v>18</v>
      </c>
      <c r="AZ37" s="28">
        <v>10</v>
      </c>
      <c r="BA37" s="28">
        <v>8</v>
      </c>
    </row>
    <row r="38" spans="1:52" ht="10.5">
      <c r="A38">
        <f t="shared" si="5"/>
        <v>36</v>
      </c>
      <c r="C38">
        <f t="shared" si="7"/>
        <v>36</v>
      </c>
      <c r="D38" s="28">
        <f t="shared" si="8"/>
        <v>34</v>
      </c>
      <c r="E38" s="27" t="s">
        <v>178</v>
      </c>
      <c r="F38" s="28">
        <f t="shared" si="6"/>
        <v>34</v>
      </c>
      <c r="G38" s="28">
        <f t="shared" si="9"/>
        <v>18</v>
      </c>
      <c r="AT38" s="28">
        <v>1</v>
      </c>
      <c r="AU38" s="28">
        <v>2</v>
      </c>
      <c r="AV38" s="28">
        <v>5</v>
      </c>
      <c r="AW38" s="28">
        <v>2</v>
      </c>
      <c r="AX38" s="28">
        <v>2</v>
      </c>
      <c r="AY38" s="28">
        <v>5</v>
      </c>
      <c r="AZ38" s="28">
        <v>1</v>
      </c>
    </row>
    <row r="39" spans="1:57" ht="10.5">
      <c r="A39">
        <f t="shared" si="5"/>
        <v>37</v>
      </c>
      <c r="C39">
        <f t="shared" si="7"/>
        <v>37</v>
      </c>
      <c r="D39" s="28">
        <f t="shared" si="8"/>
        <v>37</v>
      </c>
      <c r="E39" s="27" t="s">
        <v>179</v>
      </c>
      <c r="F39" s="28">
        <f t="shared" si="6"/>
        <v>37</v>
      </c>
      <c r="G39" s="28">
        <f t="shared" si="9"/>
        <v>17</v>
      </c>
      <c r="BD39" s="28">
        <v>9</v>
      </c>
      <c r="BE39" s="28">
        <v>8</v>
      </c>
    </row>
    <row r="40" spans="1:50" ht="10.5">
      <c r="A40">
        <f t="shared" si="5"/>
        <v>38</v>
      </c>
      <c r="C40">
        <f t="shared" si="7"/>
        <v>38</v>
      </c>
      <c r="D40" s="28">
        <f t="shared" si="8"/>
        <v>38</v>
      </c>
      <c r="E40" s="27" t="s">
        <v>180</v>
      </c>
      <c r="F40" s="28">
        <f t="shared" si="6"/>
        <v>38</v>
      </c>
      <c r="G40" s="28">
        <f t="shared" si="9"/>
        <v>16</v>
      </c>
      <c r="AU40" s="28">
        <v>3</v>
      </c>
      <c r="AW40" s="28">
        <v>10</v>
      </c>
      <c r="AX40" s="28">
        <v>3</v>
      </c>
    </row>
    <row r="41" spans="1:40" ht="10.5">
      <c r="A41">
        <f t="shared" si="5"/>
        <v>39</v>
      </c>
      <c r="C41">
        <f t="shared" si="7"/>
        <v>39</v>
      </c>
      <c r="D41" s="28">
        <f t="shared" si="8"/>
        <v>39</v>
      </c>
      <c r="E41" s="27" t="s">
        <v>13</v>
      </c>
      <c r="F41" s="28">
        <f t="shared" si="6"/>
        <v>39</v>
      </c>
      <c r="G41" s="28">
        <f t="shared" si="9"/>
        <v>15</v>
      </c>
      <c r="AF41" s="28">
        <v>5</v>
      </c>
      <c r="AL41" s="28">
        <v>4</v>
      </c>
      <c r="AM41" s="28">
        <v>5</v>
      </c>
      <c r="AN41" s="28">
        <v>1</v>
      </c>
    </row>
    <row r="42" spans="1:36" ht="10.5">
      <c r="A42">
        <f t="shared" si="5"/>
        <v>40</v>
      </c>
      <c r="C42">
        <f t="shared" si="7"/>
        <v>40</v>
      </c>
      <c r="D42" s="28">
        <f t="shared" si="8"/>
        <v>39</v>
      </c>
      <c r="E42" s="27" t="s">
        <v>17</v>
      </c>
      <c r="F42" s="28">
        <f t="shared" si="6"/>
        <v>39</v>
      </c>
      <c r="G42" s="28">
        <f t="shared" si="9"/>
        <v>15</v>
      </c>
      <c r="Z42" s="28">
        <v>2</v>
      </c>
      <c r="AA42" s="28">
        <v>3</v>
      </c>
      <c r="AB42" s="28">
        <v>4</v>
      </c>
      <c r="AJ42" s="28">
        <v>6</v>
      </c>
    </row>
    <row r="43" spans="1:50" ht="10.5">
      <c r="A43">
        <f t="shared" si="5"/>
        <v>41</v>
      </c>
      <c r="C43">
        <f t="shared" si="7"/>
        <v>41</v>
      </c>
      <c r="D43" s="28">
        <f t="shared" si="8"/>
        <v>41</v>
      </c>
      <c r="E43" s="27" t="s">
        <v>181</v>
      </c>
      <c r="F43" s="28">
        <f t="shared" si="6"/>
        <v>41</v>
      </c>
      <c r="G43" s="28">
        <f t="shared" si="9"/>
        <v>14</v>
      </c>
      <c r="AV43" s="28">
        <v>3</v>
      </c>
      <c r="AW43" s="28">
        <v>6</v>
      </c>
      <c r="AX43" s="28">
        <v>5</v>
      </c>
    </row>
    <row r="44" spans="1:22" ht="10.5">
      <c r="A44">
        <f t="shared" si="5"/>
        <v>42</v>
      </c>
      <c r="C44">
        <f t="shared" si="7"/>
        <v>42</v>
      </c>
      <c r="D44" s="28">
        <f t="shared" si="8"/>
        <v>41</v>
      </c>
      <c r="E44" s="27" t="s">
        <v>182</v>
      </c>
      <c r="F44" s="28">
        <f t="shared" si="6"/>
        <v>41</v>
      </c>
      <c r="G44" s="28">
        <f t="shared" si="9"/>
        <v>14</v>
      </c>
      <c r="T44" s="28">
        <v>9</v>
      </c>
      <c r="U44" s="28">
        <v>2</v>
      </c>
      <c r="V44" s="28">
        <v>3</v>
      </c>
    </row>
    <row r="45" spans="1:24" ht="10.5">
      <c r="A45">
        <f t="shared" si="5"/>
        <v>43</v>
      </c>
      <c r="C45">
        <f t="shared" si="7"/>
        <v>43</v>
      </c>
      <c r="D45" s="28">
        <f t="shared" si="8"/>
        <v>43</v>
      </c>
      <c r="E45" s="27" t="s">
        <v>53</v>
      </c>
      <c r="F45" s="28">
        <f t="shared" si="6"/>
        <v>43</v>
      </c>
      <c r="G45" s="28">
        <f t="shared" si="9"/>
        <v>13</v>
      </c>
      <c r="S45" s="28">
        <v>7</v>
      </c>
      <c r="T45" s="28">
        <v>1</v>
      </c>
      <c r="X45" s="28">
        <v>5</v>
      </c>
    </row>
    <row r="46" spans="1:57" ht="10.5">
      <c r="A46">
        <f t="shared" si="5"/>
        <v>44</v>
      </c>
      <c r="C46">
        <f t="shared" si="7"/>
        <v>44</v>
      </c>
      <c r="D46" s="28">
        <f t="shared" si="8"/>
        <v>43</v>
      </c>
      <c r="E46" s="27" t="s">
        <v>183</v>
      </c>
      <c r="F46" s="28">
        <f t="shared" si="6"/>
        <v>43</v>
      </c>
      <c r="G46" s="28">
        <f t="shared" si="9"/>
        <v>13</v>
      </c>
      <c r="BC46" s="28">
        <v>2</v>
      </c>
      <c r="BD46" s="28">
        <v>4</v>
      </c>
      <c r="BE46" s="28">
        <v>7</v>
      </c>
    </row>
    <row r="47" spans="1:56" ht="10.5">
      <c r="A47">
        <f t="shared" si="5"/>
        <v>45</v>
      </c>
      <c r="C47">
        <f t="shared" si="7"/>
        <v>45</v>
      </c>
      <c r="D47" s="28">
        <f t="shared" si="8"/>
        <v>43</v>
      </c>
      <c r="E47" s="27" t="s">
        <v>184</v>
      </c>
      <c r="F47" s="28">
        <f t="shared" si="6"/>
        <v>43</v>
      </c>
      <c r="G47" s="28">
        <f t="shared" si="9"/>
        <v>13</v>
      </c>
      <c r="BB47" s="28">
        <v>1</v>
      </c>
      <c r="BC47" s="28">
        <v>7</v>
      </c>
      <c r="BD47" s="28">
        <v>5</v>
      </c>
    </row>
    <row r="48" spans="1:41" ht="10.5">
      <c r="A48">
        <f t="shared" si="5"/>
        <v>46</v>
      </c>
      <c r="C48">
        <f t="shared" si="7"/>
        <v>46</v>
      </c>
      <c r="D48" s="28">
        <f t="shared" si="8"/>
        <v>46</v>
      </c>
      <c r="E48" s="27" t="s">
        <v>185</v>
      </c>
      <c r="F48" s="28">
        <f t="shared" si="6"/>
        <v>46</v>
      </c>
      <c r="G48" s="28">
        <f t="shared" si="9"/>
        <v>11</v>
      </c>
      <c r="AN48" s="28">
        <v>6</v>
      </c>
      <c r="AO48" s="28">
        <v>5</v>
      </c>
    </row>
    <row r="49" spans="1:51" ht="10.5">
      <c r="A49">
        <f t="shared" si="5"/>
        <v>47</v>
      </c>
      <c r="C49">
        <f t="shared" si="7"/>
        <v>47</v>
      </c>
      <c r="D49" s="28">
        <f t="shared" si="8"/>
        <v>47</v>
      </c>
      <c r="E49" s="27" t="s">
        <v>186</v>
      </c>
      <c r="F49" s="28">
        <f t="shared" si="6"/>
        <v>47</v>
      </c>
      <c r="G49" s="28">
        <f t="shared" si="9"/>
        <v>10</v>
      </c>
      <c r="AY49" s="28">
        <v>10</v>
      </c>
    </row>
    <row r="50" spans="1:37" ht="10.5">
      <c r="A50">
        <f t="shared" si="5"/>
        <v>48</v>
      </c>
      <c r="C50">
        <f t="shared" si="7"/>
        <v>48</v>
      </c>
      <c r="D50" s="28">
        <f t="shared" si="8"/>
        <v>47</v>
      </c>
      <c r="E50" s="27" t="s">
        <v>93</v>
      </c>
      <c r="F50" s="28">
        <f t="shared" si="6"/>
        <v>47</v>
      </c>
      <c r="G50" s="28">
        <f t="shared" si="9"/>
        <v>10</v>
      </c>
      <c r="AJ50" s="28">
        <v>4</v>
      </c>
      <c r="AK50" s="28">
        <v>6</v>
      </c>
    </row>
    <row r="51" spans="1:19" ht="10.5">
      <c r="A51">
        <f t="shared" si="5"/>
        <v>49</v>
      </c>
      <c r="C51">
        <f t="shared" si="7"/>
        <v>49</v>
      </c>
      <c r="D51" s="28">
        <f t="shared" si="8"/>
        <v>47</v>
      </c>
      <c r="E51" s="65" t="s">
        <v>128</v>
      </c>
      <c r="F51" s="28">
        <f t="shared" si="6"/>
        <v>47</v>
      </c>
      <c r="G51" s="28">
        <f t="shared" si="9"/>
        <v>10</v>
      </c>
      <c r="R51" s="28">
        <v>6</v>
      </c>
      <c r="S51" s="28">
        <v>4</v>
      </c>
    </row>
    <row r="52" spans="1:57" ht="10.5">
      <c r="A52">
        <f t="shared" si="5"/>
        <v>50</v>
      </c>
      <c r="C52">
        <f t="shared" si="7"/>
        <v>50</v>
      </c>
      <c r="D52" s="28">
        <f t="shared" si="8"/>
        <v>50</v>
      </c>
      <c r="E52" s="27" t="s">
        <v>187</v>
      </c>
      <c r="F52" s="28">
        <f t="shared" si="6"/>
        <v>50</v>
      </c>
      <c r="G52" s="28">
        <f t="shared" si="9"/>
        <v>9</v>
      </c>
      <c r="AX52" s="28">
        <v>1</v>
      </c>
      <c r="AY52" s="28">
        <v>2</v>
      </c>
      <c r="AZ52" s="28">
        <v>3</v>
      </c>
      <c r="BE52" s="28">
        <v>3</v>
      </c>
    </row>
    <row r="53" spans="1:31" ht="10.5">
      <c r="A53">
        <f t="shared" si="5"/>
        <v>51</v>
      </c>
      <c r="C53">
        <f t="shared" si="7"/>
        <v>51</v>
      </c>
      <c r="D53" s="28">
        <f t="shared" si="8"/>
        <v>50</v>
      </c>
      <c r="E53" s="27" t="s">
        <v>36</v>
      </c>
      <c r="F53" s="28">
        <f t="shared" si="6"/>
        <v>50</v>
      </c>
      <c r="G53" s="28">
        <f t="shared" si="9"/>
        <v>9</v>
      </c>
      <c r="AD53" s="28">
        <v>4</v>
      </c>
      <c r="AE53" s="28">
        <v>5</v>
      </c>
    </row>
    <row r="54" spans="1:47" ht="10.5">
      <c r="A54">
        <f t="shared" si="5"/>
        <v>52</v>
      </c>
      <c r="C54">
        <f t="shared" si="7"/>
        <v>52</v>
      </c>
      <c r="D54" s="28">
        <f t="shared" si="8"/>
        <v>52</v>
      </c>
      <c r="E54" s="27" t="s">
        <v>188</v>
      </c>
      <c r="F54" s="28">
        <f t="shared" si="6"/>
        <v>52</v>
      </c>
      <c r="G54" s="28">
        <f t="shared" si="9"/>
        <v>8</v>
      </c>
      <c r="AS54" s="28">
        <v>2</v>
      </c>
      <c r="AU54" s="28">
        <v>6</v>
      </c>
    </row>
    <row r="55" spans="1:30" ht="10.5">
      <c r="A55">
        <f t="shared" si="5"/>
        <v>53</v>
      </c>
      <c r="C55">
        <f t="shared" si="7"/>
        <v>53</v>
      </c>
      <c r="D55" s="28">
        <f t="shared" si="8"/>
        <v>52</v>
      </c>
      <c r="E55" s="27" t="s">
        <v>7</v>
      </c>
      <c r="F55" s="28">
        <f t="shared" si="6"/>
        <v>52</v>
      </c>
      <c r="G55" s="28">
        <f t="shared" si="9"/>
        <v>8</v>
      </c>
      <c r="AC55" s="28">
        <v>7</v>
      </c>
      <c r="AD55" s="28">
        <v>1</v>
      </c>
    </row>
    <row r="56" spans="1:51" ht="10.5">
      <c r="A56">
        <f t="shared" si="5"/>
        <v>54</v>
      </c>
      <c r="C56">
        <f t="shared" si="7"/>
        <v>54</v>
      </c>
      <c r="D56" s="28">
        <f t="shared" si="8"/>
        <v>54</v>
      </c>
      <c r="E56" s="27" t="s">
        <v>102</v>
      </c>
      <c r="F56" s="28">
        <f t="shared" si="6"/>
        <v>54</v>
      </c>
      <c r="G56" s="28">
        <f t="shared" si="9"/>
        <v>7</v>
      </c>
      <c r="AV56" s="28">
        <v>6</v>
      </c>
      <c r="AY56" s="28">
        <v>1</v>
      </c>
    </row>
    <row r="57" spans="1:49" ht="10.5">
      <c r="A57">
        <f t="shared" si="5"/>
        <v>55</v>
      </c>
      <c r="C57">
        <f t="shared" si="7"/>
        <v>55</v>
      </c>
      <c r="D57" s="28">
        <f t="shared" si="8"/>
        <v>54</v>
      </c>
      <c r="E57" s="27" t="s">
        <v>189</v>
      </c>
      <c r="F57" s="28">
        <f t="shared" si="6"/>
        <v>54</v>
      </c>
      <c r="G57" s="28">
        <f t="shared" si="9"/>
        <v>7</v>
      </c>
      <c r="AV57" s="28">
        <v>4</v>
      </c>
      <c r="AW57" s="28">
        <v>3</v>
      </c>
    </row>
    <row r="58" spans="1:55" ht="10.5">
      <c r="A58">
        <f t="shared" si="5"/>
        <v>56</v>
      </c>
      <c r="C58">
        <f t="shared" si="7"/>
        <v>56</v>
      </c>
      <c r="D58" s="28">
        <f t="shared" si="8"/>
        <v>56</v>
      </c>
      <c r="E58" s="27" t="s">
        <v>190</v>
      </c>
      <c r="F58" s="28">
        <f t="shared" si="6"/>
        <v>56</v>
      </c>
      <c r="G58" s="28">
        <f t="shared" si="9"/>
        <v>6</v>
      </c>
      <c r="BA58" s="28">
        <v>1</v>
      </c>
      <c r="BC58" s="28">
        <v>5</v>
      </c>
    </row>
    <row r="59" spans="1:55" ht="10.5">
      <c r="A59">
        <f t="shared" si="5"/>
        <v>57</v>
      </c>
      <c r="C59">
        <f t="shared" si="7"/>
        <v>57</v>
      </c>
      <c r="D59" s="28">
        <f t="shared" si="8"/>
        <v>56</v>
      </c>
      <c r="E59" s="27" t="s">
        <v>191</v>
      </c>
      <c r="F59" s="28">
        <f t="shared" si="6"/>
        <v>56</v>
      </c>
      <c r="G59" s="28">
        <f t="shared" si="9"/>
        <v>6</v>
      </c>
      <c r="BA59" s="28">
        <v>5</v>
      </c>
      <c r="BC59" s="28">
        <v>1</v>
      </c>
    </row>
    <row r="60" spans="1:36" ht="10.5">
      <c r="A60">
        <f t="shared" si="5"/>
        <v>58</v>
      </c>
      <c r="C60">
        <f t="shared" si="7"/>
        <v>58</v>
      </c>
      <c r="D60" s="28">
        <f t="shared" si="8"/>
        <v>56</v>
      </c>
      <c r="E60" s="27" t="s">
        <v>192</v>
      </c>
      <c r="F60" s="28">
        <f t="shared" si="6"/>
        <v>56</v>
      </c>
      <c r="G60" s="28">
        <f t="shared" si="9"/>
        <v>6</v>
      </c>
      <c r="AI60" s="28">
        <v>5</v>
      </c>
      <c r="AJ60" s="28">
        <v>1</v>
      </c>
    </row>
    <row r="61" spans="1:57" ht="10.5">
      <c r="A61">
        <f t="shared" si="5"/>
        <v>59</v>
      </c>
      <c r="C61">
        <f t="shared" si="7"/>
        <v>59</v>
      </c>
      <c r="D61" s="28">
        <f t="shared" si="8"/>
        <v>59</v>
      </c>
      <c r="E61" s="27" t="s">
        <v>193</v>
      </c>
      <c r="F61" s="28">
        <f t="shared" si="6"/>
        <v>59</v>
      </c>
      <c r="G61" s="28">
        <f t="shared" si="9"/>
        <v>5</v>
      </c>
      <c r="AY61" s="28">
        <v>4</v>
      </c>
      <c r="BE61" s="28">
        <v>1</v>
      </c>
    </row>
    <row r="62" spans="1:49" ht="10.5">
      <c r="A62">
        <f t="shared" si="5"/>
        <v>60</v>
      </c>
      <c r="C62">
        <f t="shared" si="7"/>
        <v>60</v>
      </c>
      <c r="D62" s="28">
        <f t="shared" si="8"/>
        <v>59</v>
      </c>
      <c r="E62" s="27" t="s">
        <v>194</v>
      </c>
      <c r="F62" s="28">
        <f t="shared" si="6"/>
        <v>59</v>
      </c>
      <c r="G62" s="28">
        <f t="shared" si="9"/>
        <v>5</v>
      </c>
      <c r="AV62" s="28">
        <v>1</v>
      </c>
      <c r="AW62" s="28">
        <v>4</v>
      </c>
    </row>
    <row r="63" spans="1:25" ht="10.5">
      <c r="A63">
        <f t="shared" si="5"/>
        <v>61</v>
      </c>
      <c r="C63">
        <f t="shared" si="7"/>
        <v>61</v>
      </c>
      <c r="D63" s="28">
        <f t="shared" si="8"/>
        <v>59</v>
      </c>
      <c r="E63" s="27" t="s">
        <v>48</v>
      </c>
      <c r="F63" s="28">
        <f t="shared" si="6"/>
        <v>59</v>
      </c>
      <c r="G63" s="28">
        <f t="shared" si="9"/>
        <v>5</v>
      </c>
      <c r="V63" s="28">
        <v>1</v>
      </c>
      <c r="Y63" s="28">
        <v>4</v>
      </c>
    </row>
    <row r="64" spans="1:46" ht="10.5">
      <c r="A64">
        <f t="shared" si="5"/>
        <v>62</v>
      </c>
      <c r="C64">
        <f t="shared" si="7"/>
        <v>62</v>
      </c>
      <c r="D64" s="28">
        <f t="shared" si="8"/>
        <v>62</v>
      </c>
      <c r="E64" s="27" t="s">
        <v>195</v>
      </c>
      <c r="F64" s="28">
        <f t="shared" si="6"/>
        <v>62</v>
      </c>
      <c r="G64" s="28">
        <f t="shared" si="9"/>
        <v>4</v>
      </c>
      <c r="AR64" s="28">
        <v>1</v>
      </c>
      <c r="AT64" s="28">
        <v>3</v>
      </c>
    </row>
    <row r="65" spans="1:33" ht="10.5">
      <c r="A65">
        <f t="shared" si="5"/>
        <v>63</v>
      </c>
      <c r="C65">
        <f t="shared" si="7"/>
        <v>63</v>
      </c>
      <c r="D65" s="28">
        <f t="shared" si="8"/>
        <v>62</v>
      </c>
      <c r="E65" s="27" t="s">
        <v>95</v>
      </c>
      <c r="F65" s="28">
        <f t="shared" si="6"/>
        <v>62</v>
      </c>
      <c r="G65" s="28">
        <f t="shared" si="9"/>
        <v>4</v>
      </c>
      <c r="AG65" s="28">
        <v>4</v>
      </c>
    </row>
    <row r="66" spans="1:56" ht="10.5">
      <c r="A66">
        <f t="shared" si="5"/>
        <v>64</v>
      </c>
      <c r="C66">
        <f t="shared" si="7"/>
        <v>64</v>
      </c>
      <c r="D66" s="28">
        <f t="shared" si="8"/>
        <v>64</v>
      </c>
      <c r="E66" s="27" t="s">
        <v>196</v>
      </c>
      <c r="F66" s="28">
        <f t="shared" si="6"/>
        <v>64</v>
      </c>
      <c r="G66" s="28">
        <f t="shared" si="9"/>
        <v>3</v>
      </c>
      <c r="BD66" s="28">
        <v>3</v>
      </c>
    </row>
    <row r="67" spans="1:49" ht="10.5">
      <c r="A67">
        <f t="shared" si="5"/>
        <v>65</v>
      </c>
      <c r="C67">
        <f t="shared" si="7"/>
        <v>65</v>
      </c>
      <c r="D67" s="28">
        <f>IF(G67=G66,D66,C67)</f>
        <v>64</v>
      </c>
      <c r="E67" s="27" t="s">
        <v>197</v>
      </c>
      <c r="F67" s="28">
        <f t="shared" si="6"/>
        <v>64</v>
      </c>
      <c r="G67" s="28">
        <f>SUM(H67:BE67)</f>
        <v>3</v>
      </c>
      <c r="AV67" s="28">
        <v>2</v>
      </c>
      <c r="AW67" s="28">
        <v>1</v>
      </c>
    </row>
    <row r="68" spans="1:27" ht="10.5">
      <c r="A68">
        <f t="shared" si="5"/>
        <v>66</v>
      </c>
      <c r="C68">
        <f t="shared" si="7"/>
        <v>66</v>
      </c>
      <c r="D68" s="28">
        <f>IF(G68=G67,D67,C68)</f>
        <v>64</v>
      </c>
      <c r="E68" s="27" t="s">
        <v>14</v>
      </c>
      <c r="F68" s="28">
        <f t="shared" si="6"/>
        <v>64</v>
      </c>
      <c r="G68" s="28">
        <f>SUM(H68:BE68)</f>
        <v>3</v>
      </c>
      <c r="W68" s="28">
        <v>1</v>
      </c>
      <c r="AA68" s="28">
        <v>2</v>
      </c>
    </row>
    <row r="69" spans="1:18" ht="10.5">
      <c r="A69">
        <f aca="true" t="shared" si="10" ref="A69:A75">A68+1</f>
        <v>67</v>
      </c>
      <c r="D69" s="28"/>
      <c r="E69" s="65" t="s">
        <v>133</v>
      </c>
      <c r="F69" s="28">
        <f aca="true" t="shared" si="11" ref="F69:F75">IF(G68=G69,F68,A69)</f>
        <v>64</v>
      </c>
      <c r="G69" s="28">
        <f>SUM(H69:BE69)</f>
        <v>3</v>
      </c>
      <c r="R69" s="28">
        <v>3</v>
      </c>
    </row>
    <row r="70" spans="1:54" ht="10.5">
      <c r="A70">
        <f t="shared" si="10"/>
        <v>68</v>
      </c>
      <c r="C70">
        <f>C69+1</f>
        <v>1</v>
      </c>
      <c r="D70" s="28">
        <f>IF(G70=G69,D69,C70)</f>
        <v>1</v>
      </c>
      <c r="E70" s="27" t="s">
        <v>198</v>
      </c>
      <c r="F70" s="28">
        <f t="shared" si="11"/>
        <v>68</v>
      </c>
      <c r="G70" s="28">
        <f>SUM(H70:BE70)</f>
        <v>2</v>
      </c>
      <c r="BB70" s="28">
        <v>2</v>
      </c>
    </row>
    <row r="71" spans="1:34" ht="10.5">
      <c r="A71">
        <f t="shared" si="10"/>
        <v>69</v>
      </c>
      <c r="C71">
        <f>C70+1</f>
        <v>2</v>
      </c>
      <c r="D71" s="28">
        <f>IF(G71=G70,D70,C71)</f>
        <v>1</v>
      </c>
      <c r="E71" s="27" t="s">
        <v>131</v>
      </c>
      <c r="F71" s="28">
        <f t="shared" si="11"/>
        <v>68</v>
      </c>
      <c r="G71" s="28">
        <f>SUM(H71:BE71)</f>
        <v>2</v>
      </c>
      <c r="AH71" s="28">
        <v>2</v>
      </c>
    </row>
    <row r="72" spans="1:27" ht="10.5">
      <c r="A72">
        <f t="shared" si="10"/>
        <v>70</v>
      </c>
      <c r="C72">
        <f>C71+1</f>
        <v>3</v>
      </c>
      <c r="D72" s="28">
        <f>IF(G72=G71,D71,C72)</f>
        <v>1</v>
      </c>
      <c r="E72" s="27" t="s">
        <v>199</v>
      </c>
      <c r="F72" s="28">
        <f t="shared" si="11"/>
        <v>68</v>
      </c>
      <c r="G72" s="28">
        <f>SUM(H72:BE72)</f>
        <v>2</v>
      </c>
      <c r="Y72" s="28">
        <v>1</v>
      </c>
      <c r="AA72" s="28">
        <v>1</v>
      </c>
    </row>
    <row r="73" spans="1:47" ht="10.5">
      <c r="A73">
        <f t="shared" si="10"/>
        <v>71</v>
      </c>
      <c r="C73">
        <f>C72+1</f>
        <v>4</v>
      </c>
      <c r="D73" s="28">
        <f>IF(G73=G72,D72,C73)</f>
        <v>4</v>
      </c>
      <c r="E73" s="27" t="s">
        <v>200</v>
      </c>
      <c r="F73" s="28">
        <f t="shared" si="11"/>
        <v>71</v>
      </c>
      <c r="G73" s="28">
        <f>SUM(H73:BE73)</f>
        <v>1</v>
      </c>
      <c r="AU73" s="28">
        <v>1</v>
      </c>
    </row>
    <row r="74" spans="1:45" ht="10.5">
      <c r="A74">
        <f t="shared" si="10"/>
        <v>72</v>
      </c>
      <c r="C74">
        <f>C73+1</f>
        <v>5</v>
      </c>
      <c r="D74" s="28">
        <f>IF(G74=G73,D73,C74)</f>
        <v>4</v>
      </c>
      <c r="E74" s="27" t="s">
        <v>201</v>
      </c>
      <c r="F74" s="28">
        <f t="shared" si="11"/>
        <v>71</v>
      </c>
      <c r="G74" s="28">
        <f>SUM(H74:BE74)</f>
        <v>1</v>
      </c>
      <c r="AS74" s="28">
        <v>1</v>
      </c>
    </row>
    <row r="75" spans="1:18" ht="10.5">
      <c r="A75">
        <f t="shared" si="10"/>
        <v>73</v>
      </c>
      <c r="D75" s="28"/>
      <c r="E75" s="65" t="s">
        <v>18</v>
      </c>
      <c r="F75" s="28">
        <f t="shared" si="11"/>
        <v>71</v>
      </c>
      <c r="G75" s="28">
        <f>SUM(H75:BE75)</f>
        <v>1</v>
      </c>
      <c r="R75" s="28">
        <v>1</v>
      </c>
    </row>
    <row r="76" ht="10.5">
      <c r="D76" s="28"/>
    </row>
    <row r="77" ht="10.5">
      <c r="D77" s="28"/>
    </row>
    <row r="78" spans="5:6" ht="10.5">
      <c r="E78" s="55"/>
      <c r="F78" s="55"/>
    </row>
    <row r="79" spans="5:6" ht="10.5">
      <c r="E79" s="56"/>
      <c r="F79" s="56"/>
    </row>
    <row r="80" spans="5:6" ht="10.5">
      <c r="E80" s="55"/>
      <c r="F80" s="55"/>
    </row>
    <row r="81" spans="5:6" ht="10.5">
      <c r="E81" s="55"/>
      <c r="F81" s="55"/>
    </row>
    <row r="82" spans="5:6" ht="10.5">
      <c r="E82" s="55"/>
      <c r="F82" s="55"/>
    </row>
    <row r="83" spans="5:6" ht="10.5">
      <c r="E83" s="55"/>
      <c r="F83" s="55"/>
    </row>
    <row r="84" spans="5:6" ht="10.5">
      <c r="E84" s="55"/>
      <c r="F84" s="55"/>
    </row>
    <row r="85" spans="5:6" ht="10.5">
      <c r="E85" s="55"/>
      <c r="F85" s="55"/>
    </row>
    <row r="86" spans="5:6" ht="10.5">
      <c r="E86" s="55"/>
      <c r="F86" s="55"/>
    </row>
    <row r="87" spans="5:6" ht="10.5">
      <c r="E87" s="55"/>
      <c r="F87" s="55"/>
    </row>
    <row r="88" spans="5:6" ht="10.5">
      <c r="E88" s="55"/>
      <c r="F88" s="55"/>
    </row>
    <row r="89" spans="5:6" ht="10.5">
      <c r="E89" s="55"/>
      <c r="F89" s="55"/>
    </row>
    <row r="90" spans="5:6" ht="10.5">
      <c r="E90" s="55"/>
      <c r="F90" s="55"/>
    </row>
    <row r="91" spans="5:6" ht="10.5">
      <c r="E91" s="55"/>
      <c r="F91" s="55"/>
    </row>
    <row r="92" spans="5:6" ht="10.5">
      <c r="E92" s="55"/>
      <c r="F92" s="55"/>
    </row>
    <row r="93" spans="5:6" ht="10.5">
      <c r="E93" s="55"/>
      <c r="F93" s="55"/>
    </row>
    <row r="94" spans="5:6" ht="10.5">
      <c r="E94" s="55"/>
      <c r="F94" s="55"/>
    </row>
    <row r="95" spans="5:6" ht="10.5">
      <c r="E95" s="56"/>
      <c r="F95" s="56"/>
    </row>
    <row r="96" spans="5:6" ht="10.5">
      <c r="E96" s="54"/>
      <c r="F96" s="54"/>
    </row>
    <row r="97" spans="5:6" ht="10.5">
      <c r="E97" s="55"/>
      <c r="F97" s="55"/>
    </row>
    <row r="98" spans="5:6" ht="10.5">
      <c r="E98" s="55"/>
      <c r="F98" s="55"/>
    </row>
    <row r="99" spans="5:6" ht="10.5">
      <c r="E99" s="54"/>
      <c r="F99" s="54"/>
    </row>
    <row r="100" spans="5:6" ht="10.5">
      <c r="E100" s="55"/>
      <c r="F100" s="55"/>
    </row>
    <row r="101" spans="5:6" ht="10.5">
      <c r="E101" s="55"/>
      <c r="F101" s="55"/>
    </row>
    <row r="102" spans="5:6" ht="10.5">
      <c r="E102" s="55"/>
      <c r="F102" s="55"/>
    </row>
    <row r="103" spans="5:6" ht="10.5">
      <c r="E103" s="55"/>
      <c r="F103" s="55"/>
    </row>
    <row r="104" spans="5:6" ht="10.5">
      <c r="E104" s="55"/>
      <c r="F104" s="55"/>
    </row>
    <row r="105" spans="5:6" ht="10.5">
      <c r="E105" s="55"/>
      <c r="F105" s="55"/>
    </row>
    <row r="106" spans="5:6" ht="10.5">
      <c r="E106" s="55"/>
      <c r="F106" s="55"/>
    </row>
    <row r="107" spans="5:6" ht="10.5">
      <c r="E107" s="55"/>
      <c r="F107" s="55"/>
    </row>
    <row r="108" spans="5:6" ht="10.5">
      <c r="E108" s="55"/>
      <c r="F108" s="55"/>
    </row>
    <row r="109" spans="5:6" ht="10.5">
      <c r="E109" s="56"/>
      <c r="F109" s="56"/>
    </row>
    <row r="110" spans="5:6" ht="10.5">
      <c r="E110" s="56"/>
      <c r="F110" s="56"/>
    </row>
    <row r="111" spans="5:6" ht="10.5">
      <c r="E111" s="56"/>
      <c r="F111" s="56"/>
    </row>
    <row r="112" spans="5:6" ht="10.5">
      <c r="E112" s="54"/>
      <c r="F112" s="54"/>
    </row>
    <row r="113" spans="5:6" ht="10.5">
      <c r="E113" s="54"/>
      <c r="F113" s="54"/>
    </row>
    <row r="114" spans="5:6" ht="10.5">
      <c r="E114" s="56"/>
      <c r="F114" s="56"/>
    </row>
    <row r="115" spans="5:6" ht="10.5">
      <c r="E115" s="56"/>
      <c r="F115" s="56"/>
    </row>
    <row r="116" spans="5:6" ht="10.5">
      <c r="E116" s="55"/>
      <c r="F116" s="55"/>
    </row>
    <row r="117" spans="5:6" ht="10.5">
      <c r="E117" s="55"/>
      <c r="F117" s="55"/>
    </row>
    <row r="118" spans="5:6" ht="10.5">
      <c r="E118" s="56"/>
      <c r="F118" s="56"/>
    </row>
    <row r="119" spans="5:6" ht="10.5">
      <c r="E119" s="56"/>
      <c r="F119" s="56"/>
    </row>
    <row r="120" spans="5:6" ht="10.5">
      <c r="E120" s="56"/>
      <c r="F120" s="56"/>
    </row>
    <row r="121" spans="5:6" ht="10.5">
      <c r="E121" s="56"/>
      <c r="F121" s="56"/>
    </row>
    <row r="122" spans="5:6" ht="10.5">
      <c r="E122" s="55"/>
      <c r="F122" s="55"/>
    </row>
    <row r="123" spans="5:6" ht="10.5">
      <c r="E123" s="55"/>
      <c r="F123" s="55"/>
    </row>
    <row r="124" spans="5:6" ht="10.5">
      <c r="E124" s="55"/>
      <c r="F124" s="55"/>
    </row>
    <row r="125" spans="5:6" ht="10.5">
      <c r="E125" s="55"/>
      <c r="F125" s="55"/>
    </row>
    <row r="126" spans="5:6" ht="10.5">
      <c r="E126" s="55"/>
      <c r="F126" s="55"/>
    </row>
    <row r="127" spans="5:6" ht="10.5">
      <c r="E127" s="55"/>
      <c r="F127" s="55"/>
    </row>
    <row r="128" spans="5:6" ht="10.5">
      <c r="E128" s="55"/>
      <c r="F128" s="55"/>
    </row>
    <row r="129" spans="5:6" ht="10.5">
      <c r="E129" s="55"/>
      <c r="F129" s="55"/>
    </row>
    <row r="130" spans="5:6" ht="10.5">
      <c r="E130" s="55"/>
      <c r="F130" s="55"/>
    </row>
    <row r="131" spans="5:6" ht="10.5">
      <c r="E131" s="56"/>
      <c r="F131" s="56"/>
    </row>
    <row r="132" spans="5:6" ht="10.5">
      <c r="E132" s="55"/>
      <c r="F132" s="55"/>
    </row>
    <row r="133" spans="5:6" ht="10.5">
      <c r="E133" s="55"/>
      <c r="F133" s="55"/>
    </row>
    <row r="134" spans="5:6" ht="10.5">
      <c r="E134" s="55"/>
      <c r="F134" s="55"/>
    </row>
    <row r="135" spans="5:6" ht="10.5">
      <c r="E135" s="55"/>
      <c r="F135" s="55"/>
    </row>
    <row r="136" spans="5:6" ht="10.5">
      <c r="E136" s="55"/>
      <c r="F136" s="55"/>
    </row>
    <row r="137" spans="5:6" ht="10.5">
      <c r="E137" s="55"/>
      <c r="F137" s="55"/>
    </row>
    <row r="138" spans="5:6" ht="10.5">
      <c r="E138" s="55"/>
      <c r="F138" s="55"/>
    </row>
    <row r="139" spans="5:6" ht="10.5">
      <c r="E139" s="55"/>
      <c r="F139" s="55"/>
    </row>
    <row r="140" spans="5:6" ht="10.5">
      <c r="E140" s="56"/>
      <c r="F140" s="56"/>
    </row>
    <row r="141" spans="5:6" ht="10.5">
      <c r="E141" s="54"/>
      <c r="F141" s="54"/>
    </row>
    <row r="142" spans="5:6" ht="10.5">
      <c r="E142" s="55"/>
      <c r="F142" s="55"/>
    </row>
    <row r="143" spans="5:6" ht="10.5">
      <c r="E143" s="55"/>
      <c r="F143" s="55"/>
    </row>
    <row r="144" spans="5:6" ht="10.5">
      <c r="E144" s="55"/>
      <c r="F144" s="55"/>
    </row>
    <row r="145" spans="5:6" ht="10.5">
      <c r="E145" s="55"/>
      <c r="F145" s="55"/>
    </row>
    <row r="146" spans="5:6" ht="10.5">
      <c r="E146" s="56"/>
      <c r="F146" s="56"/>
    </row>
    <row r="147" spans="5:6" ht="10.5">
      <c r="E147" s="55"/>
      <c r="F147" s="55"/>
    </row>
    <row r="148" spans="5:6" ht="10.5">
      <c r="E148" s="55"/>
      <c r="F148" s="55"/>
    </row>
    <row r="149" spans="5:6" ht="10.5">
      <c r="E149" s="55"/>
      <c r="F149" s="55"/>
    </row>
    <row r="150" spans="5:6" ht="10.5">
      <c r="E150" s="55"/>
      <c r="F150" s="55"/>
    </row>
    <row r="151" spans="5:6" ht="10.5">
      <c r="E151" s="55"/>
      <c r="F151" s="55"/>
    </row>
    <row r="152" spans="5:6" ht="10.5">
      <c r="E152" s="56"/>
      <c r="F152" s="56"/>
    </row>
    <row r="153" spans="5:6" ht="10.5">
      <c r="E153" s="55"/>
      <c r="F153" s="55"/>
    </row>
    <row r="154" spans="5:6" ht="10.5">
      <c r="E154" s="55"/>
      <c r="F154" s="55"/>
    </row>
    <row r="155" spans="5:6" ht="10.5">
      <c r="E155" s="56"/>
      <c r="F155" s="56"/>
    </row>
    <row r="156" spans="5:6" ht="10.5">
      <c r="E156" s="55"/>
      <c r="F156" s="55"/>
    </row>
    <row r="157" spans="5:6" ht="10.5">
      <c r="E157" s="55"/>
      <c r="F157" s="55"/>
    </row>
    <row r="158" spans="5:6" ht="10.5">
      <c r="E158" s="55"/>
      <c r="F158" s="55"/>
    </row>
    <row r="159" spans="5:6" ht="10.5">
      <c r="E159" s="55"/>
      <c r="F159" s="55"/>
    </row>
    <row r="160" spans="5:6" ht="10.5">
      <c r="E160" s="55"/>
      <c r="F160" s="55"/>
    </row>
    <row r="161" spans="5:6" ht="10.5">
      <c r="E161" s="54"/>
      <c r="F161" s="54"/>
    </row>
    <row r="162" spans="5:6" ht="10.5">
      <c r="E162" s="54"/>
      <c r="F162" s="54"/>
    </row>
    <row r="163" spans="5:6" ht="10.5">
      <c r="E163" s="55"/>
      <c r="F163" s="55"/>
    </row>
    <row r="164" spans="5:6" ht="10.5">
      <c r="E164" s="56"/>
      <c r="F164" s="56"/>
    </row>
    <row r="165" spans="5:6" ht="10.5">
      <c r="E165" s="55"/>
      <c r="F165" s="55"/>
    </row>
    <row r="166" spans="5:6" ht="10.5">
      <c r="E166" s="55"/>
      <c r="F166" s="55"/>
    </row>
    <row r="167" spans="5:6" ht="10.5">
      <c r="E167" s="54"/>
      <c r="F167" s="54"/>
    </row>
    <row r="168" spans="5:6" ht="10.5">
      <c r="E168" s="56"/>
      <c r="F168" s="56"/>
    </row>
    <row r="169" spans="5:6" ht="10.5">
      <c r="E169" s="56"/>
      <c r="F169" s="56"/>
    </row>
    <row r="170" spans="5:6" ht="10.5">
      <c r="E170" s="54"/>
      <c r="F170" s="54"/>
    </row>
    <row r="171" spans="5:6" ht="10.5">
      <c r="E171" s="56"/>
      <c r="F171" s="56"/>
    </row>
    <row r="172" spans="5:6" ht="10.5">
      <c r="E172" s="56"/>
      <c r="F172" s="56"/>
    </row>
    <row r="173" spans="5:6" ht="10.5">
      <c r="E173" s="54"/>
      <c r="F173" s="54"/>
    </row>
    <row r="174" spans="5:6" ht="10.5">
      <c r="E174" s="55"/>
      <c r="F174" s="55"/>
    </row>
    <row r="175" spans="5:6" ht="10.5">
      <c r="E175" s="55"/>
      <c r="F175" s="55"/>
    </row>
    <row r="176" spans="5:6" ht="10.5">
      <c r="E176" s="55"/>
      <c r="F176" s="55"/>
    </row>
    <row r="177" spans="5:6" ht="10.5">
      <c r="E177" s="55"/>
      <c r="F177" s="55"/>
    </row>
    <row r="178" spans="5:6" ht="10.5">
      <c r="E178" s="55"/>
      <c r="F178" s="55"/>
    </row>
    <row r="179" spans="5:6" ht="10.5">
      <c r="E179" s="56"/>
      <c r="F179" s="56"/>
    </row>
    <row r="180" spans="5:6" ht="10.5">
      <c r="E180" s="55"/>
      <c r="F180" s="55"/>
    </row>
    <row r="181" spans="5:6" ht="10.5">
      <c r="E181" s="55"/>
      <c r="F181" s="55"/>
    </row>
    <row r="182" spans="5:6" ht="10.5">
      <c r="E182" s="55"/>
      <c r="F182" s="55"/>
    </row>
    <row r="183" spans="5:6" ht="10.5">
      <c r="E183" s="55"/>
      <c r="F183" s="55"/>
    </row>
    <row r="184" spans="5:6" ht="10.5">
      <c r="E184" s="55"/>
      <c r="F184" s="55"/>
    </row>
    <row r="185" spans="5:6" ht="10.5">
      <c r="E185" s="55"/>
      <c r="F185" s="55"/>
    </row>
    <row r="186" spans="5:6" ht="10.5">
      <c r="E186" s="55"/>
      <c r="F186" s="55"/>
    </row>
    <row r="187" spans="5:6" ht="10.5">
      <c r="E187" s="55"/>
      <c r="F187" s="55"/>
    </row>
    <row r="188" spans="5:6" ht="10.5">
      <c r="E188" s="55"/>
      <c r="F188" s="55"/>
    </row>
    <row r="189" spans="5:6" ht="10.5">
      <c r="E189" s="55"/>
      <c r="F189" s="55"/>
    </row>
    <row r="190" spans="5:6" ht="10.5">
      <c r="E190" s="55"/>
      <c r="F190" s="55"/>
    </row>
    <row r="191" spans="5:6" ht="10.5">
      <c r="E191" s="55"/>
      <c r="F191" s="55"/>
    </row>
    <row r="192" spans="5:6" ht="10.5">
      <c r="E192" s="55"/>
      <c r="F192" s="55"/>
    </row>
    <row r="193" spans="5:6" ht="10.5">
      <c r="E193" s="55"/>
      <c r="F193" s="55"/>
    </row>
    <row r="194" spans="5:6" ht="10.5">
      <c r="E194" s="54"/>
      <c r="F194" s="54"/>
    </row>
    <row r="195" spans="5:6" ht="10.5">
      <c r="E195" s="54"/>
      <c r="F195" s="54"/>
    </row>
    <row r="196" spans="5:6" ht="10.5">
      <c r="E196" s="55"/>
      <c r="F196" s="55"/>
    </row>
    <row r="197" spans="5:6" ht="10.5">
      <c r="E197" s="55"/>
      <c r="F197" s="55"/>
    </row>
    <row r="198" spans="5:6" ht="10.5">
      <c r="E198" s="55"/>
      <c r="F198" s="55"/>
    </row>
    <row r="199" spans="5:6" ht="10.5">
      <c r="E199" s="55"/>
      <c r="F199" s="55"/>
    </row>
    <row r="200" spans="5:6" ht="10.5">
      <c r="E200" s="55"/>
      <c r="F200" s="55"/>
    </row>
    <row r="201" spans="5:6" ht="10.5">
      <c r="E201" s="55"/>
      <c r="F201" s="55"/>
    </row>
    <row r="202" spans="5:6" ht="10.5">
      <c r="E202" s="55"/>
      <c r="F202" s="55"/>
    </row>
    <row r="203" spans="5:6" ht="10.5">
      <c r="E203" s="55"/>
      <c r="F203" s="55"/>
    </row>
    <row r="204" spans="5:6" ht="10.5">
      <c r="E204" s="55"/>
      <c r="F204" s="55"/>
    </row>
    <row r="205" spans="5:6" ht="10.5">
      <c r="E205" s="55"/>
      <c r="F205" s="55"/>
    </row>
    <row r="206" spans="5:6" ht="10.5">
      <c r="E206" s="55"/>
      <c r="F206" s="55"/>
    </row>
    <row r="207" spans="5:6" ht="10.5">
      <c r="E207" s="55"/>
      <c r="F207" s="55"/>
    </row>
    <row r="208" spans="5:6" ht="10.5">
      <c r="E208" s="55"/>
      <c r="F208" s="55"/>
    </row>
    <row r="209" spans="5:6" ht="10.5">
      <c r="E209" s="55"/>
      <c r="F209" s="55"/>
    </row>
    <row r="210" spans="5:6" ht="10.5">
      <c r="E210" s="55"/>
      <c r="F210" s="55"/>
    </row>
    <row r="211" spans="5:6" ht="10.5">
      <c r="E211" s="55"/>
      <c r="F211" s="55"/>
    </row>
    <row r="212" spans="5:6" ht="10.5">
      <c r="E212" s="55"/>
      <c r="F212" s="55"/>
    </row>
    <row r="213" spans="5:6" ht="10.5">
      <c r="E213" s="55"/>
      <c r="F213" s="55"/>
    </row>
    <row r="214" spans="5:6" ht="10.5">
      <c r="E214" s="55"/>
      <c r="F214" s="55"/>
    </row>
    <row r="215" spans="5:6" ht="10.5">
      <c r="E215" s="55"/>
      <c r="F215" s="55"/>
    </row>
    <row r="216" spans="5:6" ht="10.5">
      <c r="E216" s="55"/>
      <c r="F216" s="55"/>
    </row>
    <row r="217" spans="5:6" ht="10.5">
      <c r="E217" s="55"/>
      <c r="F217" s="55"/>
    </row>
    <row r="218" spans="5:6" ht="10.5">
      <c r="E218" s="55"/>
      <c r="F218" s="55"/>
    </row>
    <row r="219" spans="5:6" ht="10.5">
      <c r="E219" s="55"/>
      <c r="F219" s="55"/>
    </row>
    <row r="220" spans="5:6" ht="10.5">
      <c r="E220" s="55"/>
      <c r="F220" s="55"/>
    </row>
    <row r="221" spans="5:6" ht="10.5">
      <c r="E221" s="56"/>
      <c r="F221" s="56"/>
    </row>
    <row r="222" spans="5:6" ht="10.5">
      <c r="E222" s="56"/>
      <c r="F222" s="56"/>
    </row>
    <row r="223" spans="5:6" ht="10.5">
      <c r="E223" s="56"/>
      <c r="F223" s="56"/>
    </row>
    <row r="224" spans="5:6" ht="10.5">
      <c r="E224" s="55"/>
      <c r="F224" s="55"/>
    </row>
    <row r="225" spans="5:6" ht="10.5">
      <c r="E225" s="56"/>
      <c r="F225" s="56"/>
    </row>
    <row r="226" spans="5:6" ht="10.5">
      <c r="E226" s="55"/>
      <c r="F226" s="55"/>
    </row>
    <row r="227" spans="5:6" ht="10.5">
      <c r="E227" s="55"/>
      <c r="F227" s="55"/>
    </row>
    <row r="228" spans="5:6" ht="10.5">
      <c r="E228" s="55"/>
      <c r="F228" s="55"/>
    </row>
    <row r="229" spans="5:6" ht="10.5">
      <c r="E229" s="54"/>
      <c r="F229" s="54"/>
    </row>
    <row r="230" spans="5:6" ht="10.5">
      <c r="E230" s="56"/>
      <c r="F230" s="56"/>
    </row>
    <row r="231" spans="5:6" ht="10.5">
      <c r="E231" s="56"/>
      <c r="F231" s="56"/>
    </row>
    <row r="232" spans="5:6" ht="10.5">
      <c r="E232" s="55"/>
      <c r="F232" s="55"/>
    </row>
    <row r="233" spans="5:6" ht="10.5">
      <c r="E233" s="55"/>
      <c r="F233" s="55"/>
    </row>
    <row r="234" spans="5:6" ht="10.5">
      <c r="E234" s="55"/>
      <c r="F234" s="55"/>
    </row>
    <row r="235" spans="5:6" ht="10.5">
      <c r="E235" s="55"/>
      <c r="F235" s="55"/>
    </row>
    <row r="236" spans="5:6" ht="10.5">
      <c r="E236" s="55"/>
      <c r="F236" s="55"/>
    </row>
    <row r="237" spans="5:6" ht="10.5">
      <c r="E237" s="55"/>
      <c r="F237" s="55"/>
    </row>
    <row r="238" spans="5:6" ht="10.5">
      <c r="E238" s="55"/>
      <c r="F238" s="55"/>
    </row>
    <row r="239" spans="5:6" ht="10.5">
      <c r="E239" s="55"/>
      <c r="F239" s="55"/>
    </row>
    <row r="240" spans="5:6" ht="10.5">
      <c r="E240" s="55"/>
      <c r="F240" s="55"/>
    </row>
    <row r="241" spans="5:6" ht="10.5">
      <c r="E241" s="55"/>
      <c r="F241" s="55"/>
    </row>
    <row r="242" spans="5:6" ht="10.5">
      <c r="E242" s="55"/>
      <c r="F242" s="55"/>
    </row>
    <row r="243" spans="5:6" ht="10.5">
      <c r="E243" s="55"/>
      <c r="F243" s="55"/>
    </row>
    <row r="244" spans="5:6" ht="10.5">
      <c r="E244" s="55"/>
      <c r="F244" s="55"/>
    </row>
    <row r="245" spans="5:6" ht="10.5">
      <c r="E245" s="55"/>
      <c r="F245" s="55"/>
    </row>
    <row r="246" spans="5:6" ht="10.5">
      <c r="E246" s="55"/>
      <c r="F246" s="55"/>
    </row>
    <row r="247" spans="5:6" ht="10.5">
      <c r="E247" s="55"/>
      <c r="F247" s="55"/>
    </row>
    <row r="248" spans="5:6" ht="10.5">
      <c r="E248" s="55"/>
      <c r="F248" s="55"/>
    </row>
    <row r="249" spans="5:6" ht="10.5">
      <c r="E249" s="55"/>
      <c r="F249" s="55"/>
    </row>
    <row r="250" spans="5:6" ht="10.5">
      <c r="E250" s="55"/>
      <c r="F250" s="55"/>
    </row>
    <row r="251" spans="5:6" ht="10.5">
      <c r="E251" s="55"/>
      <c r="F251" s="55"/>
    </row>
    <row r="252" spans="5:6" ht="10.5">
      <c r="E252" s="55"/>
      <c r="F252" s="55"/>
    </row>
    <row r="253" spans="5:6" ht="10.5">
      <c r="E253" s="55"/>
      <c r="F253" s="55"/>
    </row>
    <row r="254" spans="5:6" ht="10.5">
      <c r="E254" s="55"/>
      <c r="F254" s="55"/>
    </row>
    <row r="255" spans="5:6" ht="10.5">
      <c r="E255" s="55"/>
      <c r="F255" s="55"/>
    </row>
    <row r="256" spans="5:6" ht="10.5">
      <c r="E256" s="55"/>
      <c r="F256" s="55"/>
    </row>
    <row r="257" spans="5:6" ht="10.5">
      <c r="E257" s="55"/>
      <c r="F257" s="55"/>
    </row>
    <row r="258" spans="5:6" ht="10.5">
      <c r="E258" s="55"/>
      <c r="F258" s="55"/>
    </row>
    <row r="259" spans="5:6" ht="10.5">
      <c r="E259" s="55"/>
      <c r="F259" s="55"/>
    </row>
    <row r="260" spans="5:6" ht="10.5">
      <c r="E260" s="55"/>
      <c r="F260" s="55"/>
    </row>
    <row r="261" spans="5:6" ht="10.5">
      <c r="E261" s="55"/>
      <c r="F261" s="55"/>
    </row>
    <row r="262" spans="5:6" ht="10.5">
      <c r="E262" s="55"/>
      <c r="F262" s="55"/>
    </row>
    <row r="263" spans="5:6" ht="10.5">
      <c r="E263" s="55"/>
      <c r="F263" s="55"/>
    </row>
    <row r="264" spans="5:6" ht="10.5">
      <c r="E264" s="55"/>
      <c r="F264" s="55"/>
    </row>
    <row r="265" spans="5:6" ht="10.5">
      <c r="E265" s="55"/>
      <c r="F265" s="55"/>
    </row>
    <row r="266" spans="5:6" ht="10.5">
      <c r="E266" s="55"/>
      <c r="F266" s="55"/>
    </row>
    <row r="267" spans="5:6" ht="10.5">
      <c r="E267" s="55"/>
      <c r="F267" s="55"/>
    </row>
    <row r="268" spans="5:6" ht="10.5">
      <c r="E268" s="55"/>
      <c r="F268" s="55"/>
    </row>
    <row r="269" spans="5:6" ht="10.5">
      <c r="E269" s="55"/>
      <c r="F269" s="55"/>
    </row>
    <row r="270" spans="5:6" ht="10.5">
      <c r="E270" s="55"/>
      <c r="F270" s="55"/>
    </row>
    <row r="271" spans="5:6" ht="10.5">
      <c r="E271" s="55"/>
      <c r="F271" s="55"/>
    </row>
    <row r="272" spans="5:6" ht="10.5">
      <c r="E272" s="55"/>
      <c r="F272" s="55"/>
    </row>
    <row r="273" spans="5:6" ht="10.5">
      <c r="E273" s="56"/>
      <c r="F273" s="56"/>
    </row>
    <row r="274" spans="5:6" ht="10.5">
      <c r="E274" s="56"/>
      <c r="F274" s="56"/>
    </row>
    <row r="275" spans="5:6" ht="10.5">
      <c r="E275" s="55"/>
      <c r="F275" s="55"/>
    </row>
    <row r="276" spans="5:6" ht="10.5">
      <c r="E276" s="55"/>
      <c r="F276" s="55"/>
    </row>
    <row r="277" spans="5:6" ht="10.5">
      <c r="E277" s="55"/>
      <c r="F277" s="55"/>
    </row>
    <row r="278" spans="5:6" ht="10.5">
      <c r="E278" s="55"/>
      <c r="F278" s="55"/>
    </row>
    <row r="279" spans="5:6" ht="10.5">
      <c r="E279" s="55"/>
      <c r="F279" s="55"/>
    </row>
    <row r="280" spans="5:6" ht="10.5">
      <c r="E280" s="55"/>
      <c r="F280" s="55"/>
    </row>
    <row r="281" spans="5:6" ht="10.5">
      <c r="E281" s="55"/>
      <c r="F281" s="55"/>
    </row>
    <row r="282" spans="5:6" ht="10.5">
      <c r="E282" s="54"/>
      <c r="F282" s="54"/>
    </row>
    <row r="283" spans="5:6" ht="10.5">
      <c r="E283" s="55"/>
      <c r="F283" s="55"/>
    </row>
    <row r="284" spans="5:6" ht="10.5">
      <c r="E284" s="55"/>
      <c r="F284" s="55"/>
    </row>
    <row r="285" spans="5:6" ht="10.5">
      <c r="E285" s="55"/>
      <c r="F285" s="55"/>
    </row>
    <row r="286" spans="5:6" ht="10.5">
      <c r="E286" s="54"/>
      <c r="F286" s="54"/>
    </row>
    <row r="287" spans="5:6" ht="10.5">
      <c r="E287" s="55"/>
      <c r="F287" s="55"/>
    </row>
    <row r="288" spans="5:6" ht="10.5">
      <c r="E288" s="55"/>
      <c r="F288" s="55"/>
    </row>
    <row r="289" spans="5:6" ht="10.5">
      <c r="E289" s="55"/>
      <c r="F289" s="55"/>
    </row>
    <row r="290" spans="5:6" ht="10.5">
      <c r="E290" s="56"/>
      <c r="F290" s="56"/>
    </row>
    <row r="291" spans="5:6" ht="10.5">
      <c r="E291" s="55"/>
      <c r="F291" s="55"/>
    </row>
    <row r="292" spans="5:6" ht="10.5">
      <c r="E292" s="55"/>
      <c r="F292" s="55"/>
    </row>
    <row r="293" spans="5:6" ht="10.5">
      <c r="E293" s="55"/>
      <c r="F293" s="55"/>
    </row>
    <row r="294" spans="5:6" ht="10.5">
      <c r="E294" s="55"/>
      <c r="F294" s="55"/>
    </row>
    <row r="295" spans="5:6" ht="10.5">
      <c r="E295" s="55"/>
      <c r="F295" s="55"/>
    </row>
    <row r="296" spans="5:6" ht="10.5">
      <c r="E296" s="55"/>
      <c r="F296" s="55"/>
    </row>
    <row r="297" spans="5:6" ht="10.5">
      <c r="E297" s="55"/>
      <c r="F297" s="55"/>
    </row>
    <row r="298" spans="5:6" ht="10.5">
      <c r="E298" s="55"/>
      <c r="F298" s="55"/>
    </row>
    <row r="299" spans="5:6" ht="10.5">
      <c r="E299" s="55"/>
      <c r="F299" s="55"/>
    </row>
    <row r="300" spans="5:6" ht="10.5">
      <c r="E300" s="55"/>
      <c r="F300" s="55"/>
    </row>
    <row r="301" spans="5:6" ht="10.5">
      <c r="E301" s="55"/>
      <c r="F301" s="55"/>
    </row>
    <row r="302" spans="5:6" ht="10.5">
      <c r="E302" s="55"/>
      <c r="F302" s="55"/>
    </row>
    <row r="303" spans="5:6" ht="10.5">
      <c r="E303" s="55"/>
      <c r="F303" s="55"/>
    </row>
    <row r="304" spans="5:6" ht="10.5">
      <c r="E304" s="55"/>
      <c r="F304" s="55"/>
    </row>
    <row r="305" spans="5:6" ht="10.5">
      <c r="E305" s="55"/>
      <c r="F305" s="55"/>
    </row>
    <row r="306" spans="5:6" ht="10.5">
      <c r="E306" s="55"/>
      <c r="F306" s="55"/>
    </row>
    <row r="307" spans="5:6" ht="10.5">
      <c r="E307" s="55"/>
      <c r="F307" s="55"/>
    </row>
    <row r="308" spans="5:6" ht="10.5">
      <c r="E308" s="55"/>
      <c r="F308" s="55"/>
    </row>
    <row r="309" spans="5:6" ht="10.5">
      <c r="E309" s="56"/>
      <c r="F309" s="56"/>
    </row>
    <row r="310" spans="5:6" ht="10.5">
      <c r="E310" s="56"/>
      <c r="F310" s="56"/>
    </row>
    <row r="311" spans="5:6" ht="10.5">
      <c r="E311" s="55"/>
      <c r="F311" s="55"/>
    </row>
    <row r="312" spans="5:6" ht="10.5">
      <c r="E312" s="56"/>
      <c r="F312" s="56"/>
    </row>
    <row r="313" spans="5:6" ht="10.5">
      <c r="E313" s="56"/>
      <c r="F313" s="56"/>
    </row>
    <row r="314" spans="5:6" ht="10.5">
      <c r="E314" s="54"/>
      <c r="F314" s="54"/>
    </row>
    <row r="315" spans="5:6" ht="10.5">
      <c r="E315" s="55"/>
      <c r="F315" s="55"/>
    </row>
    <row r="316" spans="5:6" ht="10.5">
      <c r="E316" s="54"/>
      <c r="F316" s="54"/>
    </row>
    <row r="317" spans="5:6" ht="10.5">
      <c r="E317" s="56"/>
      <c r="F317" s="56"/>
    </row>
    <row r="318" spans="5:6" ht="10.5">
      <c r="E318" s="55"/>
      <c r="F318" s="55"/>
    </row>
    <row r="319" spans="5:6" ht="10.5">
      <c r="E319" s="55"/>
      <c r="F319" s="55"/>
    </row>
    <row r="320" spans="5:6" ht="10.5">
      <c r="E320" s="55"/>
      <c r="F320" s="55"/>
    </row>
    <row r="321" spans="5:6" ht="10.5">
      <c r="E321" s="55"/>
      <c r="F321" s="55"/>
    </row>
    <row r="322" spans="5:6" ht="10.5">
      <c r="E322" s="55"/>
      <c r="F322" s="55"/>
    </row>
    <row r="323" spans="5:6" ht="10.5">
      <c r="E323" s="55"/>
      <c r="F323" s="55"/>
    </row>
    <row r="324" spans="5:6" ht="10.5">
      <c r="E324" s="55"/>
      <c r="F324" s="55"/>
    </row>
    <row r="325" spans="5:6" ht="10.5">
      <c r="E325" s="55"/>
      <c r="F325" s="55"/>
    </row>
    <row r="326" spans="5:6" ht="10.5">
      <c r="E326" s="55"/>
      <c r="F326" s="55"/>
    </row>
    <row r="327" spans="5:6" ht="10.5">
      <c r="E327" s="55"/>
      <c r="F327" s="55"/>
    </row>
    <row r="328" spans="5:6" ht="10.5">
      <c r="E328" s="55"/>
      <c r="F328" s="55"/>
    </row>
    <row r="329" spans="5:6" ht="10.5">
      <c r="E329" s="55"/>
      <c r="F329" s="55"/>
    </row>
    <row r="330" spans="5:6" ht="10.5">
      <c r="E330" s="55"/>
      <c r="F330" s="55"/>
    </row>
    <row r="331" spans="5:6" ht="10.5">
      <c r="E331" s="55"/>
      <c r="F331" s="55"/>
    </row>
    <row r="332" spans="5:6" ht="10.5">
      <c r="E332" s="55"/>
      <c r="F332" s="55"/>
    </row>
    <row r="333" spans="5:6" ht="10.5">
      <c r="E333" s="55"/>
      <c r="F333" s="55"/>
    </row>
    <row r="334" spans="5:6" ht="10.5">
      <c r="E334" s="55"/>
      <c r="F334" s="55"/>
    </row>
    <row r="335" spans="5:6" ht="10.5">
      <c r="E335" s="55"/>
      <c r="F335" s="55"/>
    </row>
    <row r="336" spans="5:6" ht="10.5">
      <c r="E336" s="55"/>
      <c r="F336" s="55"/>
    </row>
    <row r="337" spans="5:6" ht="10.5">
      <c r="E337" s="55"/>
      <c r="F337" s="55"/>
    </row>
    <row r="338" spans="5:6" ht="10.5">
      <c r="E338" s="55"/>
      <c r="F338" s="55"/>
    </row>
    <row r="339" spans="5:6" ht="10.5">
      <c r="E339" s="55"/>
      <c r="F339" s="55"/>
    </row>
    <row r="340" spans="5:6" ht="10.5">
      <c r="E340" s="55"/>
      <c r="F340" s="55"/>
    </row>
    <row r="341" spans="5:6" ht="10.5">
      <c r="E341" s="55"/>
      <c r="F341" s="55"/>
    </row>
    <row r="342" spans="5:6" ht="10.5">
      <c r="E342" s="55"/>
      <c r="F342" s="55"/>
    </row>
    <row r="343" spans="5:6" ht="10.5">
      <c r="E343" s="55"/>
      <c r="F343" s="55"/>
    </row>
    <row r="344" spans="5:6" ht="10.5">
      <c r="E344" s="55"/>
      <c r="F344" s="55"/>
    </row>
    <row r="345" spans="5:6" ht="10.5">
      <c r="E345" s="55"/>
      <c r="F345" s="55"/>
    </row>
    <row r="346" spans="5:6" ht="10.5">
      <c r="E346" s="55"/>
      <c r="F346" s="55"/>
    </row>
    <row r="347" spans="5:6" ht="10.5">
      <c r="E347" s="55"/>
      <c r="F347" s="55"/>
    </row>
    <row r="348" spans="5:6" ht="10.5">
      <c r="E348" s="55"/>
      <c r="F348" s="55"/>
    </row>
    <row r="349" spans="5:6" ht="10.5">
      <c r="E349" s="55"/>
      <c r="F349" s="55"/>
    </row>
    <row r="350" spans="5:6" ht="10.5">
      <c r="E350" s="55"/>
      <c r="F350" s="55"/>
    </row>
    <row r="351" spans="5:6" ht="10.5">
      <c r="E351" s="55"/>
      <c r="F351" s="55"/>
    </row>
    <row r="352" spans="5:6" ht="10.5">
      <c r="E352" s="55"/>
      <c r="F352" s="55"/>
    </row>
    <row r="353" spans="5:6" ht="10.5">
      <c r="E353" s="55"/>
      <c r="F353" s="55"/>
    </row>
    <row r="354" spans="5:6" ht="10.5">
      <c r="E354" s="55"/>
      <c r="F354" s="55"/>
    </row>
    <row r="355" spans="5:6" ht="10.5">
      <c r="E355" s="55"/>
      <c r="F355" s="55"/>
    </row>
    <row r="356" spans="5:6" ht="10.5">
      <c r="E356" s="55"/>
      <c r="F356" s="55"/>
    </row>
    <row r="357" spans="5:6" ht="10.5">
      <c r="E357" s="55"/>
      <c r="F357" s="55"/>
    </row>
    <row r="358" spans="5:6" ht="10.5">
      <c r="E358" s="55"/>
      <c r="F358" s="55"/>
    </row>
    <row r="359" spans="5:6" ht="10.5">
      <c r="E359" s="55"/>
      <c r="F359" s="55"/>
    </row>
    <row r="360" spans="5:6" ht="10.5">
      <c r="E360" s="55"/>
      <c r="F360" s="55"/>
    </row>
    <row r="361" spans="5:6" ht="10.5">
      <c r="E361" s="55"/>
      <c r="F361" s="55"/>
    </row>
    <row r="362" spans="5:6" ht="10.5">
      <c r="E362" s="55"/>
      <c r="F362" s="55"/>
    </row>
    <row r="363" spans="5:6" ht="10.5">
      <c r="E363" s="55"/>
      <c r="F363" s="55"/>
    </row>
    <row r="364" spans="5:6" ht="10.5">
      <c r="E364" s="55"/>
      <c r="F364" s="55"/>
    </row>
    <row r="365" spans="5:6" ht="10.5">
      <c r="E365" s="55"/>
      <c r="F365" s="55"/>
    </row>
  </sheetData>
  <sheetProtection/>
  <autoFilter ref="C2:BE75">
    <sortState ref="C3:BE365">
      <sortCondition descending="1" sortBy="value" ref="G3:G365"/>
    </sortState>
  </autoFilter>
  <printOptions/>
  <pageMargins left="0.7" right="0.7" top="0.75" bottom="0.75" header="0.3" footer="0.3"/>
  <pageSetup orientation="portrait" paperSize="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Ranglijst 1996 IOU</dc:title>
  <dc:subject/>
  <dc:creator>BOERSMA</dc:creator>
  <cp:keywords/>
  <dc:description/>
  <cp:lastModifiedBy>Microsoft Office User</cp:lastModifiedBy>
  <cp:lastPrinted>2019-10-12T19:12:44Z</cp:lastPrinted>
  <dcterms:created xsi:type="dcterms:W3CDTF">1997-08-28T11:48:36Z</dcterms:created>
  <dcterms:modified xsi:type="dcterms:W3CDTF">2022-02-12T08:45:09Z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dc6f62-bb58-4b94-b6ca-9af54699d31b_Enabled">
    <vt:lpwstr>True</vt:lpwstr>
  </property>
  <property fmtid="{D5CDD505-2E9C-101B-9397-08002B2CF9AE}" pid="3" name="MSIP_Label_d2dc6f62-bb58-4b94-b6ca-9af54699d31b_SiteId">
    <vt:lpwstr>00000000-0000-0000-0000-000000000000</vt:lpwstr>
  </property>
  <property fmtid="{D5CDD505-2E9C-101B-9397-08002B2CF9AE}" pid="4" name="MSIP_Label_d2dc6f62-bb58-4b94-b6ca-9af54699d31b_Ref">
    <vt:lpwstr>https://api.informationprotection.azure.com/api/00000000-0000-0000-0000-000000000000</vt:lpwstr>
  </property>
  <property fmtid="{D5CDD505-2E9C-101B-9397-08002B2CF9AE}" pid="5" name="MSIP_Label_d2dc6f62-bb58-4b94-b6ca-9af54699d31b_Owner">
    <vt:lpwstr>janwillem.scheerder@kpn.com</vt:lpwstr>
  </property>
  <property fmtid="{D5CDD505-2E9C-101B-9397-08002B2CF9AE}" pid="6" name="MSIP_Label_d2dc6f62-bb58-4b94-b6ca-9af54699d31b_SetDate">
    <vt:lpwstr>2018-04-05T19:11:09.9651710+02:00</vt:lpwstr>
  </property>
  <property fmtid="{D5CDD505-2E9C-101B-9397-08002B2CF9AE}" pid="7" name="MSIP_Label_d2dc6f62-bb58-4b94-b6ca-9af54699d31b_Name">
    <vt:lpwstr>Intern gebruik</vt:lpwstr>
  </property>
  <property fmtid="{D5CDD505-2E9C-101B-9397-08002B2CF9AE}" pid="8" name="MSIP_Label_d2dc6f62-bb58-4b94-b6ca-9af54699d31b_Application">
    <vt:lpwstr>Microsoft Azure Information Protection</vt:lpwstr>
  </property>
  <property fmtid="{D5CDD505-2E9C-101B-9397-08002B2CF9AE}" pid="9" name="MSIP_Label_d2dc6f62-bb58-4b94-b6ca-9af54699d31b_Extended_MSFT_Method">
    <vt:lpwstr>Automatic</vt:lpwstr>
  </property>
  <property fmtid="{D5CDD505-2E9C-101B-9397-08002B2CF9AE}" pid="10" name="Sensitivity">
    <vt:lpwstr>Intern gebruik</vt:lpwstr>
  </property>
</Properties>
</file>