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1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'Adelskalenderen'!$C$2:$BE$76</definedName>
    <definedName name="_xlnm._FilterDatabase" localSheetId="0" hidden="1">'Ranglijst'!$A$4:$GC$110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<sst xmlns="http://schemas.openxmlformats.org/spreadsheetml/2006/main" count="2192" uniqueCount="328">
  <si>
    <t>IOU</t>
  </si>
  <si>
    <t>RANGLIJST</t>
  </si>
  <si>
    <t xml:space="preserve"> </t>
  </si>
  <si>
    <t>totaal excl bonus</t>
  </si>
  <si>
    <t>totaal 5 beste wedtrijden</t>
  </si>
  <si>
    <t>bonus punten</t>
  </si>
  <si>
    <t>totaal ranglijst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</si>
  <si>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</si>
  <si>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</si>
  <si>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</si>
  <si>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</si>
  <si>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</si>
  <si>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</si>
  <si>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</si>
  <si>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</si>
  <si>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b</t>
  </si>
  <si>
    <t>BESTE 5 ex bonus</t>
  </si>
  <si>
    <t>Belter</t>
  </si>
  <si>
    <t>Friesland</t>
  </si>
  <si>
    <t>Nieuwkoop</t>
  </si>
  <si>
    <t>Reeuwijk</t>
  </si>
  <si>
    <t>Rotterdam</t>
  </si>
  <si>
    <t>Spiegelplas</t>
  </si>
  <si>
    <t>Zuid</t>
  </si>
  <si>
    <t>Zuidlaardermeer</t>
  </si>
  <si>
    <t>Master</t>
  </si>
  <si>
    <t>Senior</t>
  </si>
  <si>
    <t>Young Rider</t>
  </si>
  <si>
    <t>Regatta Runner</t>
  </si>
  <si>
    <t>ptn</t>
  </si>
  <si>
    <t>*</t>
  </si>
  <si>
    <t>NED 8</t>
  </si>
  <si>
    <t>Thies Bosch</t>
  </si>
  <si>
    <t/>
  </si>
  <si>
    <t>GER 17</t>
  </si>
  <si>
    <t>Jan ten Hoeve</t>
  </si>
  <si>
    <t>NED 569</t>
  </si>
  <si>
    <t>Jan Willem van den Hondel</t>
  </si>
  <si>
    <t>Onno Yntema</t>
  </si>
  <si>
    <t>NED 693</t>
  </si>
  <si>
    <t>Luuk Kuijper</t>
  </si>
  <si>
    <t>NED 671</t>
  </si>
  <si>
    <t>Luut de Zee</t>
  </si>
  <si>
    <t>NED 644</t>
  </si>
  <si>
    <t>Bart de Zee</t>
  </si>
  <si>
    <t>NED 17</t>
  </si>
  <si>
    <t>Ton Op de Weegh</t>
  </si>
  <si>
    <t>NED 694</t>
  </si>
  <si>
    <t>Fedde Sonnema</t>
  </si>
  <si>
    <t>NED 5</t>
  </si>
  <si>
    <t>Maarten Versluis</t>
  </si>
  <si>
    <t>NED 570</t>
  </si>
  <si>
    <t>Mark Tigchelaar</t>
  </si>
  <si>
    <t>NED 532</t>
  </si>
  <si>
    <t>Joop de Jong</t>
  </si>
  <si>
    <t>NED 675</t>
  </si>
  <si>
    <t>Jan de Best</t>
  </si>
  <si>
    <t>GER 84</t>
  </si>
  <si>
    <t>Jürgen Alberty</t>
  </si>
  <si>
    <t>Duitsland</t>
  </si>
  <si>
    <t>GER 1540</t>
  </si>
  <si>
    <t>Thomas Leitl</t>
  </si>
  <si>
    <t>NED 22</t>
  </si>
  <si>
    <t>Maurice Schonk</t>
  </si>
  <si>
    <t>NED 600</t>
  </si>
  <si>
    <t>Quintus Lampe</t>
  </si>
  <si>
    <t>NED 651</t>
  </si>
  <si>
    <t>Wessel Kuik</t>
  </si>
  <si>
    <t>NED 561</t>
  </si>
  <si>
    <t>Mark Bosma</t>
  </si>
  <si>
    <t>NED 612</t>
  </si>
  <si>
    <t>Timo Weda</t>
  </si>
  <si>
    <t>GER 3</t>
  </si>
  <si>
    <t>Harry Voss</t>
  </si>
  <si>
    <t>NED 602</t>
  </si>
  <si>
    <t>Willem Overtoom</t>
  </si>
  <si>
    <t>GER 116</t>
  </si>
  <si>
    <t>Herbert Kasperschinksi</t>
  </si>
  <si>
    <t>NED 636</t>
  </si>
  <si>
    <t>Rob Wapenaar</t>
  </si>
  <si>
    <t>NED 678</t>
  </si>
  <si>
    <t>Ed van der Steene</t>
  </si>
  <si>
    <t>NED 626</t>
  </si>
  <si>
    <t>Henk Kuiper</t>
  </si>
  <si>
    <t>NED 101</t>
  </si>
  <si>
    <t>Siep Schukken</t>
  </si>
  <si>
    <t>NED 631</t>
  </si>
  <si>
    <t>Sybrand Vochteloo</t>
  </si>
  <si>
    <t>NED 696</t>
  </si>
  <si>
    <t>Jan van Amerongen</t>
  </si>
  <si>
    <t>NED 514</t>
  </si>
  <si>
    <t>Henri Boere</t>
  </si>
  <si>
    <t>NED 513</t>
  </si>
  <si>
    <t>Max Visser</t>
  </si>
  <si>
    <t>NED 680</t>
  </si>
  <si>
    <t>Arno Start</t>
  </si>
  <si>
    <t>NED 627</t>
  </si>
  <si>
    <t>Fred Schaaf</t>
  </si>
  <si>
    <t>NED 16</t>
  </si>
  <si>
    <t>Joep ten Brink</t>
  </si>
  <si>
    <t>NED 687</t>
  </si>
  <si>
    <t>Hans de Haas</t>
  </si>
  <si>
    <t>NED 593</t>
  </si>
  <si>
    <t>Wilco Aukes</t>
  </si>
  <si>
    <t>NED 576</t>
  </si>
  <si>
    <t>Jeroen Mickers</t>
  </si>
  <si>
    <t>NED 700</t>
  </si>
  <si>
    <t>Jan Willem Lalleman</t>
  </si>
  <si>
    <t>NED 516</t>
  </si>
  <si>
    <t>Michiel Eijsink</t>
  </si>
  <si>
    <t>Klaas de Boer</t>
  </si>
  <si>
    <t>Jan Krom</t>
  </si>
  <si>
    <t>NED 555</t>
  </si>
  <si>
    <t>Ward Boersma</t>
  </si>
  <si>
    <t>NED 669</t>
  </si>
  <si>
    <t>Klaas Molenaar</t>
  </si>
  <si>
    <t>Rob Aukema</t>
  </si>
  <si>
    <t>GER 21</t>
  </si>
  <si>
    <t>Alexander Kulik</t>
  </si>
  <si>
    <t>NED 541</t>
  </si>
  <si>
    <t>Mike Huiskamp</t>
  </si>
  <si>
    <t>NED 544</t>
  </si>
  <si>
    <t>Titus Brandsma</t>
  </si>
  <si>
    <t>NED 637</t>
  </si>
  <si>
    <t>Fokko Ringnalda</t>
  </si>
  <si>
    <t>Herman van Eijk</t>
  </si>
  <si>
    <t>NED 640</t>
  </si>
  <si>
    <t>Hotze Braaksma</t>
  </si>
  <si>
    <t>BEL 2</t>
  </si>
  <si>
    <t>Klaas Watté</t>
  </si>
  <si>
    <t>NED 595</t>
  </si>
  <si>
    <t>Doeke Zwart</t>
  </si>
  <si>
    <t>GER 1545</t>
  </si>
  <si>
    <t>Jeen Nijdam</t>
  </si>
  <si>
    <t>NED 490</t>
  </si>
  <si>
    <t>Albert Keizer</t>
  </si>
  <si>
    <t>NED 613</t>
  </si>
  <si>
    <t>Maarten Janssen</t>
  </si>
  <si>
    <t>NED 509</t>
  </si>
  <si>
    <t>NED 658</t>
  </si>
  <si>
    <t>Bouwe Bouma</t>
  </si>
  <si>
    <t>NED 650</t>
  </si>
  <si>
    <t>Wim van der Wal</t>
  </si>
  <si>
    <t>NED 371</t>
  </si>
  <si>
    <t>Melle Heerlien</t>
  </si>
  <si>
    <t>NED 11</t>
  </si>
  <si>
    <t>Cock van der Leden</t>
  </si>
  <si>
    <t>NED 577</t>
  </si>
  <si>
    <t>Pier Thomas Meintema</t>
  </si>
  <si>
    <t>NED 9</t>
  </si>
  <si>
    <t>Friso Por</t>
  </si>
  <si>
    <t>GER 63</t>
  </si>
  <si>
    <t>NED 558</t>
  </si>
  <si>
    <t>Wim Wobbes</t>
  </si>
  <si>
    <t>NED 620</t>
  </si>
  <si>
    <t>George Vossenberg</t>
  </si>
  <si>
    <t>NED 618</t>
  </si>
  <si>
    <t>Wim Bech</t>
  </si>
  <si>
    <t>NED 701</t>
  </si>
  <si>
    <t>Sander Prins</t>
  </si>
  <si>
    <t>NED 630</t>
  </si>
  <si>
    <t>Titus Bruggink</t>
  </si>
  <si>
    <t>GER 2</t>
  </si>
  <si>
    <t>Andreas Michelchen</t>
  </si>
  <si>
    <t>NED 521</t>
  </si>
  <si>
    <t>Wim Bijlsma</t>
  </si>
  <si>
    <t>Timo Scharleman</t>
  </si>
  <si>
    <t>NED 534</t>
  </si>
  <si>
    <t>Ale Bok</t>
  </si>
  <si>
    <t>NED 523</t>
  </si>
  <si>
    <t>Robert Numan</t>
  </si>
  <si>
    <t>NED 511</t>
  </si>
  <si>
    <t>Hans Doze</t>
  </si>
  <si>
    <t>NED 568</t>
  </si>
  <si>
    <t>Henk Schipperheijn</t>
  </si>
  <si>
    <t>NED 597</t>
  </si>
  <si>
    <t>Maurice Gerards</t>
  </si>
  <si>
    <t>NED 384</t>
  </si>
  <si>
    <t>Eric Kiebert</t>
  </si>
  <si>
    <t>GER 1503</t>
  </si>
  <si>
    <t>Siegfried Hupe</t>
  </si>
  <si>
    <t>NED 158</t>
  </si>
  <si>
    <t>Engel Jan Timmer</t>
  </si>
  <si>
    <t>NED 44</t>
  </si>
  <si>
    <t>Dick van Doorn</t>
  </si>
  <si>
    <t>NED 479</t>
  </si>
  <si>
    <t>Kees Buitendijk</t>
  </si>
  <si>
    <t>NED 482</t>
  </si>
  <si>
    <t>Harm Kooystra</t>
  </si>
  <si>
    <t>NED 586</t>
  </si>
  <si>
    <t>Walther Hesselink</t>
  </si>
  <si>
    <t>GER1458</t>
  </si>
  <si>
    <t>NED 692</t>
  </si>
  <si>
    <t>Harm van den Broek</t>
  </si>
  <si>
    <t>NED 438</t>
  </si>
  <si>
    <t>Jan van Esseveld</t>
  </si>
  <si>
    <t>NED 580</t>
  </si>
  <si>
    <t>Onno Klazinga</t>
  </si>
  <si>
    <t>Bram Hofstede</t>
  </si>
  <si>
    <t>NED 505</t>
  </si>
  <si>
    <t>Niek van Vuure</t>
  </si>
  <si>
    <t>NED 548</t>
  </si>
  <si>
    <t>Philippe Rouffaer</t>
  </si>
  <si>
    <t>NED 502</t>
  </si>
  <si>
    <t>Ruud van der Zijden</t>
  </si>
  <si>
    <t>GER 1549</t>
  </si>
  <si>
    <t>Matthias Haase</t>
  </si>
  <si>
    <t>NED 670</t>
  </si>
  <si>
    <t>John Wolters</t>
  </si>
  <si>
    <t>GER 991</t>
  </si>
  <si>
    <t>Stefan Teusen-Harms</t>
  </si>
  <si>
    <t>NED 604</t>
  </si>
  <si>
    <t>Paul Rouffaer</t>
  </si>
  <si>
    <t>GER 55</t>
  </si>
  <si>
    <t>Wolfgang Höfener</t>
  </si>
  <si>
    <t>Vincent van Leeuwen</t>
  </si>
  <si>
    <t>Thees Scheen</t>
  </si>
  <si>
    <t>Stefan de Vries</t>
  </si>
  <si>
    <t>NED 662</t>
  </si>
  <si>
    <t>Reinout Plaatje</t>
  </si>
  <si>
    <t>NED 2</t>
  </si>
  <si>
    <t>Max Blom</t>
  </si>
  <si>
    <t>Martin Baas</t>
  </si>
  <si>
    <t>NED 616</t>
  </si>
  <si>
    <t>Kees Buys Ballot</t>
  </si>
  <si>
    <t>NED 608</t>
  </si>
  <si>
    <t>Jan Alle Broersma</t>
  </si>
  <si>
    <t>Henk Mik</t>
  </si>
  <si>
    <t>Henk de Groot</t>
  </si>
  <si>
    <t>NED 357</t>
  </si>
  <si>
    <t>Hendrik van der Pol</t>
  </si>
  <si>
    <t>Frieso Por</t>
  </si>
  <si>
    <t>Ben Tijssen</t>
  </si>
  <si>
    <t>NED 374</t>
  </si>
  <si>
    <t>Bart Smit</t>
  </si>
  <si>
    <t>NED 421</t>
  </si>
  <si>
    <t>Alex Scholing</t>
  </si>
  <si>
    <t>NED 6</t>
  </si>
  <si>
    <t>Plaats</t>
  </si>
  <si>
    <t>Overall</t>
  </si>
  <si>
    <t>Vloot</t>
  </si>
  <si>
    <t>VLOOT</t>
  </si>
  <si>
    <t>Ranking</t>
  </si>
  <si>
    <t>Belterwiede</t>
  </si>
  <si>
    <t>Kralingen</t>
  </si>
  <si>
    <t>Zuidlaren</t>
  </si>
  <si>
    <t>Naam</t>
  </si>
  <si>
    <t>All time ranking</t>
  </si>
  <si>
    <t>PTN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</si>
  <si>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</si>
  <si>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</si>
  <si>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</si>
  <si>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</si>
  <si>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</si>
  <si>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</si>
  <si>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</si>
  <si>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</si>
  <si>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</si>
  <si>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</si>
  <si>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</si>
  <si>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</si>
  <si>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</si>
  <si>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</si>
  <si>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</si>
  <si>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</si>
  <si>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</si>
  <si>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</si>
  <si>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</si>
  <si>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Rob Breur</t>
  </si>
  <si>
    <t>Hans Iliohan</t>
  </si>
  <si>
    <t>Jan Jellema</t>
  </si>
  <si>
    <t>Dolf Peet</t>
  </si>
  <si>
    <t>Gerard ter Heide</t>
  </si>
  <si>
    <t>Eddie Rietveld</t>
  </si>
  <si>
    <t>Lex Gooijer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</si>
  <si>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</si>
  <si>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</si>
  <si>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</si>
  <si>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</si>
  <si>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</si>
  <si>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</si>
  <si>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</si>
  <si>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</si>
  <si>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</si>
  <si>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</si>
  <si>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</si>
  <si>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</si>
  <si>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</si>
  <si>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</si>
  <si>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</si>
  <si>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</si>
  <si>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</si>
  <si>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</si>
  <si>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</si>
  <si>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</si>
  <si>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</si>
  <si>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ZZ-Cup</t>
  </si>
  <si>
    <t>IOK Oostenrijk</t>
  </si>
  <si>
    <t>Attensee</t>
  </si>
  <si>
    <t>ONK Sprint Zilveren Spiegel</t>
  </si>
  <si>
    <t>IDM</t>
  </si>
  <si>
    <t>Breitlingsee</t>
  </si>
  <si>
    <t>Vrijbuiter</t>
  </si>
  <si>
    <t>Loosdrecht</t>
  </si>
  <si>
    <t>EURO</t>
  </si>
  <si>
    <t>Travemunde</t>
  </si>
  <si>
    <t>Herfstwedstrijden</t>
  </si>
  <si>
    <t>Langweer</t>
  </si>
  <si>
    <t>Biercup</t>
  </si>
  <si>
    <t>Finale</t>
  </si>
  <si>
    <t>Gerrit Schippers</t>
  </si>
  <si>
    <t>Udo Hagemann</t>
  </si>
  <si>
    <t>Herbert Rübsamen</t>
  </si>
  <si>
    <t>Angela Brandsma</t>
  </si>
  <si>
    <t>NED 632</t>
  </si>
  <si>
    <t>Harm Messchendorp</t>
  </si>
  <si>
    <t>Christiaan Reneman</t>
  </si>
  <si>
    <t>Mike Kluin</t>
  </si>
  <si>
    <t>NED 154</t>
  </si>
  <si>
    <t>GER 554</t>
  </si>
  <si>
    <t>Frank HÄNSGEN</t>
  </si>
  <si>
    <t>Geert Couperus</t>
  </si>
  <si>
    <t>Tim Rijfers</t>
  </si>
  <si>
    <t>Mark Tichgelaar</t>
  </si>
  <si>
    <t>GER 18</t>
  </si>
  <si>
    <t>*</t>
  </si>
  <si>
    <t>ONK / Belterwiede</t>
  </si>
  <si>
    <t>1 december 2023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</si>
</sst>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62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24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b/>
      <sz val="11"/>
      <color rgb="FFFFFFFF"/>
      <name val="Calibri"/>
      <family val="2"/>
    </font>
    <font>
      <sz val="8"/>
      <color theme="0"/>
      <name val="Arial"/>
      <family val="2"/>
    </font>
    <font>
      <b/>
      <sz val="24"/>
      <color rgb="FFFF0000"/>
      <name val="Arial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0" borderId="0" xfId="55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6" fillId="26" borderId="11" xfId="39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6" fillId="26" borderId="0" xfId="39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6" fillId="26" borderId="0" xfId="39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1" fontId="6" fillId="0" borderId="0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6" borderId="0" xfId="0" applyFont="1" applyFill="1" applyBorder="1" applyAlignment="1">
      <alignment/>
    </xf>
    <xf numFmtId="1" fontId="5" fillId="6" borderId="16" xfId="0" applyNumberFormat="1" applyFont="1" applyFill="1" applyBorder="1" applyAlignment="1">
      <alignment/>
    </xf>
    <xf numFmtId="0" fontId="5" fillId="6" borderId="16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" fontId="8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0" fontId="56" fillId="0" borderId="11" xfId="39" applyFont="1" applyFill="1" applyBorder="1" applyAlignment="1">
      <alignment vertical="center" wrapText="1"/>
    </xf>
    <xf numFmtId="2" fontId="5" fillId="6" borderId="17" xfId="0" applyNumberFormat="1" applyFont="1" applyFill="1" applyBorder="1" applyAlignment="1">
      <alignment vertical="center" wrapText="1"/>
    </xf>
    <xf numFmtId="2" fontId="5" fillId="6" borderId="14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2" fillId="34" borderId="21" xfId="0" applyFont="1" applyFill="1" applyBorder="1" applyAlignment="1">
      <alignment horizontal="left" vertical="center"/>
    </xf>
    <xf numFmtId="0" fontId="57" fillId="36" borderId="22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left" vertical="center" wrapText="1"/>
    </xf>
    <xf numFmtId="1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16" fontId="5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1" fontId="5" fillId="0" borderId="27" xfId="0" applyNumberFormat="1" applyFont="1" applyBorder="1" applyAlignment="1">
      <alignment horizontal="center" vertical="center" textRotation="90" wrapText="1"/>
    </xf>
    <xf numFmtId="1" fontId="5" fillId="0" borderId="15" xfId="0" applyNumberFormat="1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34" borderId="26" xfId="0" applyFont="1" applyFill="1" applyBorder="1" applyAlignment="1">
      <alignment horizontal="left" vertical="center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5" fillId="6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57" fillId="36" borderId="24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left" vertical="center"/>
    </xf>
    <xf numFmtId="0" fontId="12" fillId="37" borderId="18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10" fillId="0" borderId="17" xfId="0" applyFont="1" applyBorder="1" applyAlignment="1">
      <alignment vertical="center" wrapText="1"/>
    </xf>
    <xf numFmtId="16" fontId="5" fillId="0" borderId="28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" fontId="5" fillId="6" borderId="15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6" xfId="0" applyNumberFormat="1" applyFont="1" applyFill="1" applyBorder="1" applyAlignment="1">
      <alignment horizontal="center"/>
    </xf>
    <xf numFmtId="16" fontId="5" fillId="38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5" fontId="0" fillId="0" borderId="0" xfId="0" applyNumberFormat="1" applyFont="1" applyAlignment="1">
      <alignment/>
    </xf>
    <xf numFmtId="0" fontId="59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56" fillId="0" borderId="28" xfId="39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/>
    </xf>
    <xf numFmtId="0" fontId="56" fillId="0" borderId="16" xfId="39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 vertical="center" textRotation="90"/>
    </xf>
    <xf numFmtId="0" fontId="61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46"/>
  <sheetViews>
    <sheetView zoomScale="150" zoomScaleNormal="150" zoomScalePageLayoutView="0" workbookViewId="0" topLeftCell="A1">
      <pane xSplit="9" ySplit="4" topLeftCell="AP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P5" sqref="AP5"/>
    </sheetView>
  </sheetViews>
  <sheetFormatPr defaultColWidth="6.83203125" defaultRowHeight="11.25"/>
  <cols>
    <col min="1" max="1" width="15.66015625" style="152" customWidth="1"/>
    <col min="2" max="2" width="16.66015625" style="126" bestFit="1" customWidth="1"/>
    <col min="3" max="3" width="36" style="145" bestFit="1" customWidth="1"/>
    <col min="4" max="4" width="5.66015625" style="141" customWidth="1"/>
    <col min="5" max="5" width="16.5" style="145" customWidth="1"/>
    <col min="6" max="6" width="6.66015625" style="146" customWidth="1"/>
    <col min="7" max="7" width="16.66015625" style="147" customWidth="1"/>
    <col min="8" max="8" width="7.16015625" style="148" customWidth="1"/>
    <col min="9" max="9" width="12" style="149" bestFit="1" customWidth="1"/>
    <col min="10" max="10" width="12.5" style="91" customWidth="1"/>
    <col min="11" max="11" width="3" style="32" hidden="1" customWidth="1"/>
    <col min="12" max="12" width="8.16015625" style="34" customWidth="1"/>
    <col min="13" max="13" width="13.5" style="47" customWidth="1"/>
    <col min="14" max="14" width="3" style="14" hidden="1" customWidth="1"/>
    <col min="15" max="15" width="8.16015625" style="24" customWidth="1"/>
    <col min="16" max="16" width="11.5" style="91" customWidth="1"/>
    <col min="17" max="17" width="3" style="32" hidden="1" customWidth="1"/>
    <col min="18" max="18" width="10" style="34" customWidth="1"/>
    <col min="19" max="19" width="13.66015625" style="24" customWidth="1"/>
    <col min="20" max="20" width="3" style="14" hidden="1" customWidth="1"/>
    <col min="21" max="21" width="10" style="24" customWidth="1"/>
    <col min="22" max="22" width="11.5" style="35" customWidth="1"/>
    <col min="23" max="23" width="3" style="32" hidden="1" customWidth="1"/>
    <col min="24" max="24" width="10" style="34" customWidth="1"/>
    <col min="25" max="25" width="13.66015625" style="47" customWidth="1"/>
    <col min="26" max="26" width="3" style="14" hidden="1" customWidth="1"/>
    <col min="27" max="27" width="10" style="24" customWidth="1"/>
    <col min="28" max="28" width="11.5" style="35" hidden="1" customWidth="1"/>
    <col min="29" max="29" width="3" style="32" hidden="1" customWidth="1"/>
    <col min="30" max="30" width="10" style="34" hidden="1" customWidth="1"/>
    <col min="31" max="31" width="12.66015625" style="24" customWidth="1"/>
    <col min="32" max="32" width="0.1640625" style="14" customWidth="1"/>
    <col min="33" max="33" width="10" style="24" customWidth="1"/>
    <col min="34" max="34" width="11.5" style="35" customWidth="1"/>
    <col min="35" max="35" width="3" style="32" hidden="1" customWidth="1"/>
    <col min="36" max="36" width="10" style="34" customWidth="1"/>
    <col min="37" max="37" width="13.66015625" style="24" customWidth="1"/>
    <col min="38" max="38" width="3" style="14" hidden="1" customWidth="1"/>
    <col min="39" max="39" width="10" style="24" customWidth="1"/>
    <col min="40" max="40" width="11.5" style="35" customWidth="1"/>
    <col min="41" max="41" width="3" style="32" hidden="1" customWidth="1"/>
    <col min="42" max="42" width="10" style="34" customWidth="1"/>
    <col min="43" max="43" width="11.5" style="35" customWidth="1"/>
    <col min="44" max="44" width="3" style="32" hidden="1" customWidth="1"/>
    <col min="45" max="45" width="10" style="34" customWidth="1"/>
    <col min="46" max="46" width="10.66015625" style="24" customWidth="1"/>
    <col min="47" max="47" width="3" style="14" hidden="1" customWidth="1"/>
    <col min="48" max="48" width="10" style="24" customWidth="1"/>
    <col min="49" max="49" width="11.5" style="35" customWidth="1"/>
    <col min="50" max="50" width="3" style="32" hidden="1" customWidth="1"/>
    <col min="51" max="51" width="10" style="34" customWidth="1"/>
    <col min="52" max="52" width="14" style="28" customWidth="1"/>
    <col min="53" max="53" width="10.5" style="15" customWidth="1"/>
    <col min="54" max="54" width="2.66015625" style="15" hidden="1" customWidth="1"/>
    <col min="55" max="55" width="8.5" style="12" customWidth="1"/>
    <col min="56" max="56" width="9" style="29" customWidth="1"/>
    <col min="57" max="77" width="7.66015625" style="30" hidden="1" customWidth="1"/>
    <col min="78" max="78" width="12" style="27" hidden="1" customWidth="1"/>
    <col min="79" max="82" width="6.66015625" style="1" hidden="1" customWidth="1"/>
    <col min="83" max="103" width="0" style="1" hidden="1" customWidth="1"/>
    <col min="104" max="16384" width="6.66015625" style="1" customWidth="1"/>
  </cols>
  <sheetData>
    <row r="1" spans="1:78" s="7" customFormat="1" ht="42" customHeight="1" thickBot="1">
      <c r="A1" s="119">
        <v>2023</v>
      </c>
      <c r="B1" s="119" t="s">
        <v>0</v>
      </c>
      <c r="C1" s="119" t="s">
        <v>1</v>
      </c>
      <c r="D1" s="120" t="s">
        <v>2</v>
      </c>
      <c r="E1" s="121" t="s">
        <v>2</v>
      </c>
      <c r="F1" s="122" t="s">
        <v>2</v>
      </c>
      <c r="G1" s="123" t="s">
        <v>2</v>
      </c>
      <c r="H1" s="124" t="s">
        <v>2</v>
      </c>
      <c r="I1" s="120" t="s">
        <v>2</v>
      </c>
      <c r="J1" s="48" t="s">
        <v>288</v>
      </c>
      <c r="K1" s="53">
        <v>2</v>
      </c>
      <c r="L1" s="36">
        <v>1</v>
      </c>
      <c r="M1" s="72" t="s">
        <v>289</v>
      </c>
      <c r="N1" s="9">
        <v>1</v>
      </c>
      <c r="O1" s="100">
        <v>2</v>
      </c>
      <c r="P1" s="48" t="s">
        <v>291</v>
      </c>
      <c r="Q1" s="53">
        <v>2</v>
      </c>
      <c r="R1" s="36">
        <v>3</v>
      </c>
      <c r="S1" s="72" t="s">
        <v>292</v>
      </c>
      <c r="T1" s="9">
        <v>2</v>
      </c>
      <c r="U1" s="37">
        <v>4</v>
      </c>
      <c r="V1" s="48" t="s">
        <v>294</v>
      </c>
      <c r="W1" s="53">
        <v>3</v>
      </c>
      <c r="X1" s="36">
        <v>5</v>
      </c>
      <c r="Y1" s="72" t="s">
        <v>296</v>
      </c>
      <c r="Z1" s="9">
        <v>1</v>
      </c>
      <c r="AA1" s="37">
        <v>6</v>
      </c>
      <c r="AB1" s="48" t="s">
        <v>297</v>
      </c>
      <c r="AC1" s="53">
        <v>3</v>
      </c>
      <c r="AD1" s="36">
        <v>7</v>
      </c>
      <c r="AE1" s="72" t="s">
        <v>299</v>
      </c>
      <c r="AF1" s="9">
        <v>2</v>
      </c>
      <c r="AG1" s="37">
        <v>8</v>
      </c>
      <c r="AH1" s="48" t="s">
        <v>300</v>
      </c>
      <c r="AI1" s="53">
        <v>3</v>
      </c>
      <c r="AJ1" s="36">
        <v>9</v>
      </c>
      <c r="AK1" s="72" t="s">
        <v>302</v>
      </c>
      <c r="AL1" s="9">
        <v>2</v>
      </c>
      <c r="AM1" s="37">
        <v>10</v>
      </c>
      <c r="AN1" s="48" t="s">
        <v>304</v>
      </c>
      <c r="AO1" s="53">
        <v>3</v>
      </c>
      <c r="AP1" s="36">
        <v>11</v>
      </c>
      <c r="AQ1" s="48" t="s">
        <v>306</v>
      </c>
      <c r="AR1" s="53">
        <v>1</v>
      </c>
      <c r="AS1" s="36">
        <v>13</v>
      </c>
      <c r="AT1" s="72" t="s">
        <v>308</v>
      </c>
      <c r="AU1" s="9">
        <v>1</v>
      </c>
      <c r="AV1" s="37">
        <v>14</v>
      </c>
      <c r="AW1" s="48" t="s">
        <v>309</v>
      </c>
      <c r="AX1" s="53">
        <v>2</v>
      </c>
      <c r="AY1" s="36">
        <v>15</v>
      </c>
      <c r="AZ1" s="78" t="s">
        <v>3</v>
      </c>
      <c r="BA1" s="70" t="s">
        <v>4</v>
      </c>
      <c r="BB1" s="8"/>
      <c r="BC1" s="70" t="s">
        <v>5</v>
      </c>
      <c r="BD1" s="76" t="s">
        <v>6</v>
      </c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52"/>
      <c r="BZ1" s="10"/>
    </row>
    <row r="2" spans="1:78" s="4" customFormat="1" ht="33.75" customHeight="1" thickBot="1">
      <c r="A2" s="119" t="s">
        <v>2</v>
      </c>
      <c r="B2" s="125" t="s">
        <v>7</v>
      </c>
      <c r="C2" s="121" t="s">
        <v>8</v>
      </c>
      <c r="D2" s="120" t="s">
        <v>9</v>
      </c>
      <c r="E2" s="121" t="s">
        <v>10</v>
      </c>
      <c r="F2" s="122" t="s">
        <v>11</v>
      </c>
      <c r="G2" s="123" t="s">
        <v>12</v>
      </c>
      <c r="H2" s="153" t="s">
        <v>13</v>
      </c>
      <c r="I2" s="120" t="s">
        <v>14</v>
      </c>
      <c r="J2" s="157" t="s">
        <v>20</v>
      </c>
      <c r="K2" s="158"/>
      <c r="L2" s="159"/>
      <c r="M2" s="154" t="s">
        <v>290</v>
      </c>
      <c r="N2" s="155"/>
      <c r="O2" s="156"/>
      <c r="P2" s="157" t="s">
        <v>244</v>
      </c>
      <c r="Q2" s="158"/>
      <c r="R2" s="159"/>
      <c r="S2" s="154" t="s">
        <v>293</v>
      </c>
      <c r="T2" s="155"/>
      <c r="U2" s="156"/>
      <c r="V2" s="157" t="s">
        <v>295</v>
      </c>
      <c r="W2" s="158"/>
      <c r="X2" s="159"/>
      <c r="Y2" s="154" t="s">
        <v>245</v>
      </c>
      <c r="Z2" s="155"/>
      <c r="AA2" s="156"/>
      <c r="AB2" s="157" t="s">
        <v>298</v>
      </c>
      <c r="AC2" s="158"/>
      <c r="AD2" s="159"/>
      <c r="AE2" s="154" t="s">
        <v>22</v>
      </c>
      <c r="AF2" s="155"/>
      <c r="AG2" s="156"/>
      <c r="AH2" s="157" t="s">
        <v>301</v>
      </c>
      <c r="AI2" s="158"/>
      <c r="AJ2" s="159"/>
      <c r="AK2" s="154" t="s">
        <v>303</v>
      </c>
      <c r="AL2" s="155"/>
      <c r="AM2" s="156"/>
      <c r="AN2" s="157" t="s">
        <v>305</v>
      </c>
      <c r="AO2" s="158"/>
      <c r="AP2" s="159"/>
      <c r="AQ2" s="157" t="s">
        <v>307</v>
      </c>
      <c r="AR2" s="158"/>
      <c r="AS2" s="159"/>
      <c r="AT2" s="154" t="s">
        <v>326</v>
      </c>
      <c r="AU2" s="155"/>
      <c r="AV2" s="156"/>
      <c r="AW2" s="157" t="s">
        <v>19</v>
      </c>
      <c r="AX2" s="158"/>
      <c r="AY2" s="159"/>
      <c r="AZ2" s="79"/>
      <c r="BA2" s="71"/>
      <c r="BB2" s="11" t="s">
        <v>15</v>
      </c>
      <c r="BC2" s="71"/>
      <c r="BD2" s="77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70" t="s">
        <v>16</v>
      </c>
      <c r="BZ2" s="3"/>
    </row>
    <row r="3" spans="1:78" s="5" customFormat="1" ht="13.5" customHeight="1">
      <c r="A3" s="150"/>
      <c r="B3" s="126"/>
      <c r="C3" s="127"/>
      <c r="D3" s="128"/>
      <c r="E3" s="127"/>
      <c r="F3" s="129"/>
      <c r="G3" s="130"/>
      <c r="H3" s="131"/>
      <c r="I3" s="128"/>
      <c r="J3" s="103">
        <v>45024</v>
      </c>
      <c r="K3" s="104"/>
      <c r="L3" s="105" t="s">
        <v>29</v>
      </c>
      <c r="M3" s="73">
        <v>45045</v>
      </c>
      <c r="N3" s="74"/>
      <c r="O3" s="101" t="s">
        <v>29</v>
      </c>
      <c r="P3" s="103">
        <v>45052</v>
      </c>
      <c r="Q3" s="104"/>
      <c r="R3" s="105" t="s">
        <v>29</v>
      </c>
      <c r="S3" s="73">
        <v>45059</v>
      </c>
      <c r="T3" s="74"/>
      <c r="U3" s="75" t="s">
        <v>29</v>
      </c>
      <c r="V3" s="103">
        <v>45066</v>
      </c>
      <c r="W3" s="104"/>
      <c r="X3" s="106" t="s">
        <v>29</v>
      </c>
      <c r="Y3" s="73">
        <v>45080</v>
      </c>
      <c r="Z3" s="74"/>
      <c r="AA3" s="75" t="s">
        <v>29</v>
      </c>
      <c r="AB3" s="103">
        <v>45085</v>
      </c>
      <c r="AC3" s="104"/>
      <c r="AD3" s="106" t="s">
        <v>29</v>
      </c>
      <c r="AE3" s="73">
        <v>45087</v>
      </c>
      <c r="AF3" s="74"/>
      <c r="AG3" s="75" t="s">
        <v>29</v>
      </c>
      <c r="AH3" s="103">
        <v>45091</v>
      </c>
      <c r="AI3" s="104"/>
      <c r="AJ3" s="106" t="s">
        <v>29</v>
      </c>
      <c r="AK3" s="73">
        <v>45108</v>
      </c>
      <c r="AL3" s="74"/>
      <c r="AM3" s="75" t="s">
        <v>29</v>
      </c>
      <c r="AN3" s="103">
        <v>45133</v>
      </c>
      <c r="AO3" s="104"/>
      <c r="AP3" s="106"/>
      <c r="AQ3" s="103">
        <v>45185</v>
      </c>
      <c r="AR3" s="104"/>
      <c r="AS3" s="105"/>
      <c r="AT3" s="73">
        <v>45199</v>
      </c>
      <c r="AU3" s="74"/>
      <c r="AV3" s="75"/>
      <c r="AW3" s="103">
        <v>45214</v>
      </c>
      <c r="AX3" s="104"/>
      <c r="AY3" s="105"/>
      <c r="AZ3" s="79"/>
      <c r="BA3" s="71"/>
      <c r="BB3" s="15" t="s">
        <v>30</v>
      </c>
      <c r="BC3" s="71"/>
      <c r="BD3" s="77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71"/>
      <c r="BZ3" s="16"/>
    </row>
    <row r="4" spans="1:78" s="6" customFormat="1" ht="13.5" thickBot="1">
      <c r="A4" s="151">
        <v>0</v>
      </c>
      <c r="B4" s="132"/>
      <c r="C4" s="133"/>
      <c r="D4" s="134"/>
      <c r="E4" s="133"/>
      <c r="F4" s="135"/>
      <c r="G4" s="136" t="s">
        <v>2</v>
      </c>
      <c r="H4" s="137"/>
      <c r="I4" s="138"/>
      <c r="J4" s="41">
        <v>19</v>
      </c>
      <c r="K4" s="46"/>
      <c r="L4" s="54">
        <v>1</v>
      </c>
      <c r="M4" s="49">
        <v>24</v>
      </c>
      <c r="N4" s="45"/>
      <c r="O4" s="102">
        <v>1</v>
      </c>
      <c r="P4" s="41">
        <v>16</v>
      </c>
      <c r="Q4" s="46"/>
      <c r="R4" s="54">
        <v>1</v>
      </c>
      <c r="S4" s="49">
        <v>18</v>
      </c>
      <c r="T4" s="45"/>
      <c r="U4" s="55">
        <v>1</v>
      </c>
      <c r="V4" s="41">
        <v>16</v>
      </c>
      <c r="W4" s="46"/>
      <c r="X4" s="54">
        <v>1</v>
      </c>
      <c r="Y4" s="49">
        <v>30</v>
      </c>
      <c r="Z4" s="45"/>
      <c r="AA4" s="55">
        <v>1</v>
      </c>
      <c r="AB4" s="41"/>
      <c r="AC4" s="46"/>
      <c r="AD4" s="55">
        <v>1.25</v>
      </c>
      <c r="AE4" s="49">
        <v>28</v>
      </c>
      <c r="AF4" s="45"/>
      <c r="AG4" s="55">
        <v>1.25</v>
      </c>
      <c r="AH4" s="41">
        <v>73</v>
      </c>
      <c r="AI4" s="46"/>
      <c r="AJ4" s="54">
        <v>1.25</v>
      </c>
      <c r="AK4" s="49">
        <v>22</v>
      </c>
      <c r="AL4" s="45"/>
      <c r="AM4" s="55">
        <v>1</v>
      </c>
      <c r="AN4" s="41">
        <v>64</v>
      </c>
      <c r="AO4" s="46">
        <v>67</v>
      </c>
      <c r="AP4" s="54">
        <v>1.25</v>
      </c>
      <c r="AQ4" s="41">
        <v>25</v>
      </c>
      <c r="AR4" s="46"/>
      <c r="AS4" s="55">
        <v>1</v>
      </c>
      <c r="AT4" s="49">
        <v>44</v>
      </c>
      <c r="AU4" s="45"/>
      <c r="AV4" s="55">
        <v>1.25</v>
      </c>
      <c r="AW4" s="41">
        <v>19</v>
      </c>
      <c r="AX4" s="46"/>
      <c r="AY4" s="54">
        <v>1</v>
      </c>
      <c r="AZ4" s="18"/>
      <c r="BA4" s="19"/>
      <c r="BB4" s="19"/>
      <c r="BC4" s="17"/>
      <c r="BD4" s="20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71"/>
      <c r="BZ4" s="17"/>
    </row>
    <row r="5" spans="1:77" ht="12.75" customHeight="1">
      <c r="A5" s="152">
        <f>MAX(A$4:A4)+1</f>
        <v>1</v>
      </c>
      <c r="B5" s="139" t="s">
        <v>31</v>
      </c>
      <c r="C5" s="140" t="s">
        <v>32</v>
      </c>
      <c r="D5" s="141">
        <v>12</v>
      </c>
      <c r="E5" s="140" t="s">
        <v>22</v>
      </c>
      <c r="F5" s="141">
        <v>2</v>
      </c>
      <c r="G5" s="140" t="s">
        <v>26</v>
      </c>
      <c r="H5" s="140" t="s">
        <v>2</v>
      </c>
      <c r="I5" s="142">
        <v>8351.786032892373</v>
      </c>
      <c r="J5" s="91">
        <v>6</v>
      </c>
      <c r="K5" s="32" t="s">
        <v>33</v>
      </c>
      <c r="L5" s="33">
        <v>601.6023505691854</v>
      </c>
      <c r="M5" s="92"/>
      <c r="N5" s="14" t="s">
        <v>33</v>
      </c>
      <c r="O5" s="23">
        <v>0</v>
      </c>
      <c r="P5" s="91">
        <v>7</v>
      </c>
      <c r="Q5" s="32" t="s">
        <v>33</v>
      </c>
      <c r="R5" s="33">
        <v>460.0219426416678</v>
      </c>
      <c r="S5" s="92">
        <v>3</v>
      </c>
      <c r="T5" s="14" t="s">
        <v>33</v>
      </c>
      <c r="U5" s="23">
        <v>879.1512503836434</v>
      </c>
      <c r="V5" s="91">
        <v>1</v>
      </c>
      <c r="W5" s="32">
        <v>1</v>
      </c>
      <c r="X5" s="33">
        <v>1305.1199826559246</v>
      </c>
      <c r="Y5" s="92">
        <v>7</v>
      </c>
      <c r="Z5" s="14">
        <v>1</v>
      </c>
      <c r="AA5" s="23">
        <v>733.0232147054056</v>
      </c>
      <c r="AB5" s="91"/>
      <c r="AC5" s="32" t="s">
        <v>33</v>
      </c>
      <c r="AD5" s="33">
        <v>0</v>
      </c>
      <c r="AE5" s="92">
        <v>1</v>
      </c>
      <c r="AF5" s="14" t="s">
        <v>33</v>
      </c>
      <c r="AG5" s="23">
        <v>1935.1975391777737</v>
      </c>
      <c r="AH5" s="91">
        <v>5</v>
      </c>
      <c r="AI5" s="32">
        <v>1</v>
      </c>
      <c r="AJ5" s="33">
        <v>1581.6910697305461</v>
      </c>
      <c r="AK5" s="92">
        <v>4</v>
      </c>
      <c r="AL5" s="14" t="s">
        <v>33</v>
      </c>
      <c r="AM5" s="23">
        <v>841.3626894942438</v>
      </c>
      <c r="AN5" s="91">
        <v>4</v>
      </c>
      <c r="AO5" s="32">
        <v>1</v>
      </c>
      <c r="AP5" s="33">
        <v>1631.3999783199056</v>
      </c>
      <c r="AQ5" s="91">
        <v>1</v>
      </c>
      <c r="AR5" s="32">
        <v>1</v>
      </c>
      <c r="AS5" s="33">
        <v>1498.9400086720375</v>
      </c>
      <c r="AT5" s="92">
        <v>5</v>
      </c>
      <c r="AU5" s="14">
        <v>1</v>
      </c>
      <c r="AV5" s="23">
        <v>1306.8533401877105</v>
      </c>
      <c r="AW5" s="91">
        <v>4</v>
      </c>
      <c r="AX5" s="32" t="s">
        <v>33</v>
      </c>
      <c r="AY5" s="33">
        <v>777.6936096248667</v>
      </c>
      <c r="AZ5" s="22">
        <v>13552.056976162912</v>
      </c>
      <c r="BA5" s="25">
        <v>7954.081936087974</v>
      </c>
      <c r="BB5" s="14" t="s">
        <v>325</v>
      </c>
      <c r="BC5" s="23">
        <v>397.7040968043987</v>
      </c>
      <c r="BD5" s="26">
        <v>8351.786032892373</v>
      </c>
      <c r="BE5" s="21">
        <f aca="true" t="shared" si="0" ref="BE5:BE36">L5</f>
        <v>601.6023505691854</v>
      </c>
      <c r="BF5" s="21">
        <f aca="true" t="shared" si="1" ref="BF5:BF36">O5</f>
        <v>0</v>
      </c>
      <c r="BG5" s="21">
        <f aca="true" t="shared" si="2" ref="BG5:BG36">R5</f>
        <v>460.0219426416678</v>
      </c>
      <c r="BH5" s="21">
        <f aca="true" t="shared" si="3" ref="BH5:BH36">U5</f>
        <v>879.1512503836434</v>
      </c>
      <c r="BI5" s="21">
        <f aca="true" t="shared" si="4" ref="BI5:BI36">X5</f>
        <v>1305.1199826559246</v>
      </c>
      <c r="BJ5" s="21">
        <f aca="true" t="shared" si="5" ref="BJ5:BJ36">AA5</f>
        <v>733.0232147054056</v>
      </c>
      <c r="BK5" s="21">
        <f aca="true" t="shared" si="6" ref="BK5:BK36">AD5</f>
        <v>0</v>
      </c>
      <c r="BL5" s="21">
        <f aca="true" t="shared" si="7" ref="BL5:BL36">AG5</f>
        <v>1935.1975391777737</v>
      </c>
      <c r="BM5" s="21">
        <f aca="true" t="shared" si="8" ref="BM5:BM36">AJ5</f>
        <v>1581.6910697305461</v>
      </c>
      <c r="BN5" s="21">
        <f aca="true" t="shared" si="9" ref="BN5:BN36">AM5</f>
        <v>841.3626894942438</v>
      </c>
      <c r="BO5" s="21">
        <f aca="true" t="shared" si="10" ref="BO5:BO36">AP5</f>
        <v>1631.3999783199056</v>
      </c>
      <c r="BP5" s="21" t="e">
        <f>#REF!</f>
        <v>#REF!</v>
      </c>
      <c r="BQ5" s="21">
        <f aca="true" t="shared" si="11" ref="BQ5:BQ36">AS5</f>
        <v>1498.9400086720375</v>
      </c>
      <c r="BR5" s="21">
        <f aca="true" t="shared" si="12" ref="BR5:BR36">AV5</f>
        <v>1306.8533401877105</v>
      </c>
      <c r="BS5" s="21">
        <f aca="true" t="shared" si="13" ref="BS5:BS36">AY5</f>
        <v>777.6936096248667</v>
      </c>
      <c r="BT5" s="21" t="e">
        <f>#REF!</f>
        <v>#REF!</v>
      </c>
      <c r="BU5" s="21" t="e">
        <f>#REF!</f>
        <v>#REF!</v>
      </c>
      <c r="BV5" s="21" t="e">
        <f>#REF!</f>
        <v>#REF!</v>
      </c>
      <c r="BW5" s="21" t="e">
        <f>#REF!</f>
        <v>#REF!</v>
      </c>
      <c r="BX5" s="21" t="e">
        <f>#REF!</f>
        <v>#REF!</v>
      </c>
      <c r="BY5" s="21" t="e">
        <f aca="true" t="shared" si="14" ref="BY5:BY36">(LARGE(BE5:BX5,1))+(LARGE(BE5:BX5,2))+(LARGE(BE5:BX5,3))+(LARGE(BE5:BX5,4)+(LARGE(BE5:BX5,5)))</f>
        <v>#REF!</v>
      </c>
    </row>
    <row r="6" spans="1:77" ht="12.75" customHeight="1">
      <c r="A6" s="152">
        <f>MAX(A$4:A5)+1</f>
        <v>2</v>
      </c>
      <c r="B6" s="139" t="s">
        <v>34</v>
      </c>
      <c r="C6" s="140" t="s">
        <v>35</v>
      </c>
      <c r="D6" s="141">
        <v>6</v>
      </c>
      <c r="E6" s="140" t="s">
        <v>22</v>
      </c>
      <c r="F6" s="141">
        <v>2</v>
      </c>
      <c r="G6" s="140" t="s">
        <v>26</v>
      </c>
      <c r="H6" s="140" t="s">
        <v>2</v>
      </c>
      <c r="I6" s="142">
        <v>8161.980394779351</v>
      </c>
      <c r="J6" s="91">
        <v>1</v>
      </c>
      <c r="K6" s="32" t="s">
        <v>33</v>
      </c>
      <c r="L6" s="33">
        <v>1379.753600952829</v>
      </c>
      <c r="M6" s="92">
        <v>1</v>
      </c>
      <c r="N6" s="14">
        <v>1</v>
      </c>
      <c r="O6" s="23">
        <v>1481.211241711606</v>
      </c>
      <c r="Q6" s="32" t="s">
        <v>33</v>
      </c>
      <c r="R6" s="33">
        <v>0</v>
      </c>
      <c r="S6" s="92"/>
      <c r="T6" s="14" t="s">
        <v>33</v>
      </c>
      <c r="U6" s="23">
        <v>0</v>
      </c>
      <c r="V6" s="91"/>
      <c r="W6" s="32" t="s">
        <v>33</v>
      </c>
      <c r="X6" s="33">
        <v>0</v>
      </c>
      <c r="Y6" s="92">
        <v>1</v>
      </c>
      <c r="Z6" s="14">
        <v>1</v>
      </c>
      <c r="AA6" s="23">
        <v>1578.1212547196624</v>
      </c>
      <c r="AB6" s="91"/>
      <c r="AC6" s="32" t="s">
        <v>33</v>
      </c>
      <c r="AD6" s="33">
        <v>0</v>
      </c>
      <c r="AE6" s="92"/>
      <c r="AF6" s="14" t="s">
        <v>33</v>
      </c>
      <c r="AG6" s="23">
        <v>0</v>
      </c>
      <c r="AH6" s="91">
        <v>1</v>
      </c>
      <c r="AI6" s="32">
        <v>1</v>
      </c>
      <c r="AJ6" s="33">
        <v>2455.40357515057</v>
      </c>
      <c r="AK6" s="92"/>
      <c r="AL6" s="117" t="s">
        <v>33</v>
      </c>
      <c r="AM6" s="23">
        <v>0</v>
      </c>
      <c r="AN6" s="91">
        <v>16</v>
      </c>
      <c r="AO6" s="32">
        <v>1</v>
      </c>
      <c r="AP6" s="33">
        <v>878.8249891599528</v>
      </c>
      <c r="AQ6" s="91"/>
      <c r="AR6" s="32" t="s">
        <v>33</v>
      </c>
      <c r="AS6" s="33">
        <v>0</v>
      </c>
      <c r="AT6" s="92">
        <v>11</v>
      </c>
      <c r="AU6" s="14">
        <v>1</v>
      </c>
      <c r="AV6" s="23">
        <v>878.8249891599528</v>
      </c>
      <c r="AW6" s="91"/>
      <c r="AX6" s="32" t="s">
        <v>33</v>
      </c>
      <c r="AY6" s="33">
        <v>0</v>
      </c>
      <c r="AZ6" s="22">
        <v>8652.139650854573</v>
      </c>
      <c r="BA6" s="25">
        <v>7773.31466169462</v>
      </c>
      <c r="BB6" s="14" t="s">
        <v>325</v>
      </c>
      <c r="BC6" s="23">
        <v>388.665733084731</v>
      </c>
      <c r="BD6" s="26">
        <v>8161.980394779351</v>
      </c>
      <c r="BE6" s="21">
        <f t="shared" si="0"/>
        <v>1379.753600952829</v>
      </c>
      <c r="BF6" s="21">
        <f t="shared" si="1"/>
        <v>1481.211241711606</v>
      </c>
      <c r="BG6" s="21">
        <f t="shared" si="2"/>
        <v>0</v>
      </c>
      <c r="BH6" s="21">
        <f t="shared" si="3"/>
        <v>0</v>
      </c>
      <c r="BI6" s="21">
        <f t="shared" si="4"/>
        <v>0</v>
      </c>
      <c r="BJ6" s="21">
        <f t="shared" si="5"/>
        <v>1578.1212547196624</v>
      </c>
      <c r="BK6" s="21">
        <f t="shared" si="6"/>
        <v>0</v>
      </c>
      <c r="BL6" s="21">
        <f t="shared" si="7"/>
        <v>0</v>
      </c>
      <c r="BM6" s="21">
        <f t="shared" si="8"/>
        <v>2455.40357515057</v>
      </c>
      <c r="BN6" s="21">
        <f t="shared" si="9"/>
        <v>0</v>
      </c>
      <c r="BO6" s="21">
        <f t="shared" si="10"/>
        <v>878.8249891599528</v>
      </c>
      <c r="BP6" s="21" t="e">
        <f>#REF!</f>
        <v>#REF!</v>
      </c>
      <c r="BQ6" s="21">
        <f t="shared" si="11"/>
        <v>0</v>
      </c>
      <c r="BR6" s="21">
        <f t="shared" si="12"/>
        <v>878.8249891599528</v>
      </c>
      <c r="BS6" s="21">
        <f t="shared" si="13"/>
        <v>0</v>
      </c>
      <c r="BT6" s="21" t="e">
        <f>#REF!</f>
        <v>#REF!</v>
      </c>
      <c r="BU6" s="21" t="e">
        <f>#REF!</f>
        <v>#REF!</v>
      </c>
      <c r="BV6" s="21" t="e">
        <f>#REF!</f>
        <v>#REF!</v>
      </c>
      <c r="BW6" s="21" t="e">
        <f>#REF!</f>
        <v>#REF!</v>
      </c>
      <c r="BX6" s="21" t="e">
        <f>#REF!</f>
        <v>#REF!</v>
      </c>
      <c r="BY6" s="21" t="e">
        <f t="shared" si="14"/>
        <v>#REF!</v>
      </c>
    </row>
    <row r="7" spans="1:77" ht="12.75" customHeight="1">
      <c r="A7" s="152">
        <f>MAX(A$4:A6)+1</f>
        <v>3</v>
      </c>
      <c r="B7" s="143" t="s">
        <v>36</v>
      </c>
      <c r="C7" s="140" t="s">
        <v>37</v>
      </c>
      <c r="D7" s="141">
        <v>6</v>
      </c>
      <c r="E7" s="140" t="s">
        <v>20</v>
      </c>
      <c r="F7" s="141">
        <v>2</v>
      </c>
      <c r="G7" s="140" t="s">
        <v>25</v>
      </c>
      <c r="H7" s="140" t="s">
        <v>2</v>
      </c>
      <c r="I7" s="142">
        <v>6746.301413164832</v>
      </c>
      <c r="J7" s="91">
        <v>4</v>
      </c>
      <c r="K7" s="32" t="s">
        <v>33</v>
      </c>
      <c r="L7" s="33">
        <v>777.6936096248667</v>
      </c>
      <c r="M7" s="92"/>
      <c r="N7" s="14" t="s">
        <v>33</v>
      </c>
      <c r="O7" s="23">
        <v>0</v>
      </c>
      <c r="P7" s="91">
        <v>2</v>
      </c>
      <c r="Q7" s="32" t="s">
        <v>33</v>
      </c>
      <c r="R7" s="33">
        <v>1004.0899869919434</v>
      </c>
      <c r="S7" s="92">
        <v>1</v>
      </c>
      <c r="T7" s="14" t="s">
        <v>33</v>
      </c>
      <c r="U7" s="23">
        <v>1356.2725051033058</v>
      </c>
      <c r="V7" s="91"/>
      <c r="W7" s="32" t="s">
        <v>33</v>
      </c>
      <c r="X7" s="33">
        <v>0</v>
      </c>
      <c r="Y7" s="92"/>
      <c r="Z7" s="116"/>
      <c r="AA7" s="23">
        <v>0</v>
      </c>
      <c r="AB7" s="91"/>
      <c r="AC7" s="32" t="s">
        <v>33</v>
      </c>
      <c r="AD7" s="33">
        <v>0</v>
      </c>
      <c r="AE7" s="92"/>
      <c r="AF7" s="14" t="s">
        <v>33</v>
      </c>
      <c r="AG7" s="23">
        <v>0</v>
      </c>
      <c r="AH7" s="91">
        <v>4</v>
      </c>
      <c r="AI7" s="32">
        <v>1</v>
      </c>
      <c r="AJ7" s="33">
        <v>1702.8285859906168</v>
      </c>
      <c r="AK7" s="92">
        <v>6</v>
      </c>
      <c r="AL7" s="14" t="s">
        <v>33</v>
      </c>
      <c r="AM7" s="23">
        <v>665.2714304385626</v>
      </c>
      <c r="AN7" s="91"/>
      <c r="AO7" s="32" t="s">
        <v>33</v>
      </c>
      <c r="AP7" s="33">
        <v>0</v>
      </c>
      <c r="AQ7" s="91"/>
      <c r="AR7" s="32" t="s">
        <v>33</v>
      </c>
      <c r="AS7" s="33">
        <v>0</v>
      </c>
      <c r="AT7" s="92">
        <v>3</v>
      </c>
      <c r="AU7" s="14">
        <v>1</v>
      </c>
      <c r="AV7" s="23">
        <v>1584.164277208156</v>
      </c>
      <c r="AW7" s="91" t="s">
        <v>33</v>
      </c>
      <c r="AX7" s="32" t="s">
        <v>33</v>
      </c>
      <c r="AY7" s="33">
        <v>0</v>
      </c>
      <c r="AZ7" s="22">
        <v>7090.320395357451</v>
      </c>
      <c r="BA7" s="25">
        <v>6425.048964918888</v>
      </c>
      <c r="BB7" s="14" t="s">
        <v>325</v>
      </c>
      <c r="BC7" s="23">
        <v>321.2524482459444</v>
      </c>
      <c r="BD7" s="26">
        <v>6746.301413164832</v>
      </c>
      <c r="BE7" s="21">
        <f t="shared" si="0"/>
        <v>777.6936096248667</v>
      </c>
      <c r="BF7" s="21">
        <f t="shared" si="1"/>
        <v>0</v>
      </c>
      <c r="BG7" s="21">
        <f t="shared" si="2"/>
        <v>1004.0899869919434</v>
      </c>
      <c r="BH7" s="21">
        <f t="shared" si="3"/>
        <v>1356.2725051033058</v>
      </c>
      <c r="BI7" s="21">
        <f t="shared" si="4"/>
        <v>0</v>
      </c>
      <c r="BJ7" s="21">
        <f t="shared" si="5"/>
        <v>0</v>
      </c>
      <c r="BK7" s="21">
        <f t="shared" si="6"/>
        <v>0</v>
      </c>
      <c r="BL7" s="21">
        <f t="shared" si="7"/>
        <v>0</v>
      </c>
      <c r="BM7" s="21">
        <f t="shared" si="8"/>
        <v>1702.8285859906168</v>
      </c>
      <c r="BN7" s="21">
        <f t="shared" si="9"/>
        <v>665.2714304385626</v>
      </c>
      <c r="BO7" s="21">
        <f t="shared" si="10"/>
        <v>0</v>
      </c>
      <c r="BP7" s="21" t="e">
        <f>#REF!</f>
        <v>#REF!</v>
      </c>
      <c r="BQ7" s="21">
        <f t="shared" si="11"/>
        <v>0</v>
      </c>
      <c r="BR7" s="21">
        <f t="shared" si="12"/>
        <v>1584.164277208156</v>
      </c>
      <c r="BS7" s="21">
        <f t="shared" si="13"/>
        <v>0</v>
      </c>
      <c r="BT7" s="21" t="e">
        <f>#REF!</f>
        <v>#REF!</v>
      </c>
      <c r="BU7" s="21" t="e">
        <f>#REF!</f>
        <v>#REF!</v>
      </c>
      <c r="BV7" s="21" t="e">
        <f>#REF!</f>
        <v>#REF!</v>
      </c>
      <c r="BW7" s="21" t="e">
        <f>#REF!</f>
        <v>#REF!</v>
      </c>
      <c r="BX7" s="21" t="e">
        <f>#REF!</f>
        <v>#REF!</v>
      </c>
      <c r="BY7" s="21" t="e">
        <f t="shared" si="14"/>
        <v>#REF!</v>
      </c>
    </row>
    <row r="8" spans="2:77" ht="12.75" customHeight="1">
      <c r="B8" s="143" t="s">
        <v>324</v>
      </c>
      <c r="C8" s="140" t="s">
        <v>320</v>
      </c>
      <c r="D8" s="141">
        <v>3</v>
      </c>
      <c r="E8" s="140" t="s">
        <v>59</v>
      </c>
      <c r="F8" s="141">
        <v>3</v>
      </c>
      <c r="G8" s="140" t="s">
        <v>26</v>
      </c>
      <c r="H8" s="140" t="s">
        <v>2</v>
      </c>
      <c r="I8" s="142">
        <v>5954.516222212562</v>
      </c>
      <c r="K8" s="32" t="s">
        <v>33</v>
      </c>
      <c r="L8" s="33">
        <v>0</v>
      </c>
      <c r="M8" s="92"/>
      <c r="N8" s="14" t="s">
        <v>33</v>
      </c>
      <c r="O8" s="23">
        <v>0</v>
      </c>
      <c r="Q8" s="32" t="s">
        <v>33</v>
      </c>
      <c r="R8" s="33">
        <v>0</v>
      </c>
      <c r="S8" s="92"/>
      <c r="T8" s="14" t="s">
        <v>33</v>
      </c>
      <c r="U8" s="23">
        <v>0</v>
      </c>
      <c r="V8" s="91"/>
      <c r="W8" s="32" t="s">
        <v>33</v>
      </c>
      <c r="X8" s="33">
        <v>0</v>
      </c>
      <c r="Y8" s="92"/>
      <c r="Z8" s="14" t="s">
        <v>33</v>
      </c>
      <c r="AA8" s="23">
        <v>0</v>
      </c>
      <c r="AB8" s="91"/>
      <c r="AC8" s="32" t="s">
        <v>33</v>
      </c>
      <c r="AD8" s="33">
        <v>0</v>
      </c>
      <c r="AE8" s="92"/>
      <c r="AF8" s="14" t="s">
        <v>33</v>
      </c>
      <c r="AG8" s="23">
        <v>0</v>
      </c>
      <c r="AH8" s="91">
        <v>6</v>
      </c>
      <c r="AI8" s="32" t="s">
        <v>33</v>
      </c>
      <c r="AJ8" s="33">
        <v>1482.714512171015</v>
      </c>
      <c r="AK8" s="92"/>
      <c r="AL8" s="14" t="s">
        <v>33</v>
      </c>
      <c r="AM8" s="23">
        <v>0</v>
      </c>
      <c r="AN8" s="91">
        <v>2</v>
      </c>
      <c r="AO8" s="32" t="s">
        <v>33</v>
      </c>
      <c r="AP8" s="33">
        <v>2007.6874728998819</v>
      </c>
      <c r="AQ8" s="91"/>
      <c r="AR8" s="32" t="s">
        <v>33</v>
      </c>
      <c r="AS8" s="33">
        <v>0</v>
      </c>
      <c r="AT8" s="92">
        <v>1</v>
      </c>
      <c r="AU8" s="14">
        <v>1</v>
      </c>
      <c r="AV8" s="23">
        <v>2180.565845607734</v>
      </c>
      <c r="AW8" s="91"/>
      <c r="AX8" s="32" t="s">
        <v>33</v>
      </c>
      <c r="AY8" s="33">
        <v>0</v>
      </c>
      <c r="AZ8" s="22">
        <v>5670.967830678631</v>
      </c>
      <c r="BA8" s="25">
        <v>5670.96783067863</v>
      </c>
      <c r="BB8" s="14" t="s">
        <v>325</v>
      </c>
      <c r="BC8" s="23">
        <v>283.5483915339315</v>
      </c>
      <c r="BD8" s="26">
        <v>5954.516222212562</v>
      </c>
      <c r="BE8" s="21">
        <f t="shared" si="0"/>
        <v>0</v>
      </c>
      <c r="BF8" s="21">
        <f t="shared" si="1"/>
        <v>0</v>
      </c>
      <c r="BG8" s="21">
        <f t="shared" si="2"/>
        <v>0</v>
      </c>
      <c r="BH8" s="21">
        <f t="shared" si="3"/>
        <v>0</v>
      </c>
      <c r="BI8" s="21">
        <f t="shared" si="4"/>
        <v>0</v>
      </c>
      <c r="BJ8" s="21">
        <f t="shared" si="5"/>
        <v>0</v>
      </c>
      <c r="BK8" s="21">
        <f t="shared" si="6"/>
        <v>0</v>
      </c>
      <c r="BL8" s="21">
        <f t="shared" si="7"/>
        <v>0</v>
      </c>
      <c r="BM8" s="21">
        <f t="shared" si="8"/>
        <v>1482.714512171015</v>
      </c>
      <c r="BN8" s="21">
        <f t="shared" si="9"/>
        <v>0</v>
      </c>
      <c r="BO8" s="21">
        <f t="shared" si="10"/>
        <v>2007.6874728998819</v>
      </c>
      <c r="BP8" s="21" t="e">
        <f>#REF!</f>
        <v>#REF!</v>
      </c>
      <c r="BQ8" s="21">
        <f t="shared" si="11"/>
        <v>0</v>
      </c>
      <c r="BR8" s="21">
        <f t="shared" si="12"/>
        <v>2180.565845607734</v>
      </c>
      <c r="BS8" s="21">
        <f t="shared" si="13"/>
        <v>0</v>
      </c>
      <c r="BT8" s="21" t="e">
        <f>#REF!</f>
        <v>#REF!</v>
      </c>
      <c r="BU8" s="21" t="e">
        <f>#REF!</f>
        <v>#REF!</v>
      </c>
      <c r="BV8" s="21" t="e">
        <f>#REF!</f>
        <v>#REF!</v>
      </c>
      <c r="BW8" s="21" t="e">
        <f>#REF!</f>
        <v>#REF!</v>
      </c>
      <c r="BX8" s="21" t="e">
        <f>#REF!</f>
        <v>#REF!</v>
      </c>
      <c r="BY8" s="21" t="e">
        <f t="shared" si="14"/>
        <v>#REF!</v>
      </c>
    </row>
    <row r="9" spans="1:77" ht="12.75" customHeight="1">
      <c r="A9" s="152">
        <f>MAX(A$4:A8)+1</f>
        <v>4</v>
      </c>
      <c r="B9" s="139" t="s">
        <v>47</v>
      </c>
      <c r="C9" s="140" t="s">
        <v>48</v>
      </c>
      <c r="D9" s="141">
        <v>7</v>
      </c>
      <c r="E9" s="140" t="s">
        <v>22</v>
      </c>
      <c r="F9" s="141">
        <v>2</v>
      </c>
      <c r="G9" s="140" t="s">
        <v>26</v>
      </c>
      <c r="H9" s="140" t="s">
        <v>2</v>
      </c>
      <c r="I9" s="142">
        <v>5627.8414102222905</v>
      </c>
      <c r="J9" s="91">
        <v>5</v>
      </c>
      <c r="K9" s="32" t="s">
        <v>33</v>
      </c>
      <c r="L9" s="33">
        <v>680.7835966168102</v>
      </c>
      <c r="M9" s="92"/>
      <c r="N9" s="14" t="s">
        <v>33</v>
      </c>
      <c r="O9" s="23">
        <v>0</v>
      </c>
      <c r="P9" s="91">
        <v>5</v>
      </c>
      <c r="Q9" s="32" t="s">
        <v>33</v>
      </c>
      <c r="R9" s="33">
        <v>606.1499783199058</v>
      </c>
      <c r="S9" s="92">
        <v>2</v>
      </c>
      <c r="T9" s="14" t="s">
        <v>33</v>
      </c>
      <c r="U9" s="23">
        <v>1055.2425094393247</v>
      </c>
      <c r="V9" s="91">
        <v>3</v>
      </c>
      <c r="W9" s="32">
        <v>1</v>
      </c>
      <c r="X9" s="33">
        <v>827.9987279362622</v>
      </c>
      <c r="Y9" s="92"/>
      <c r="Z9" s="116"/>
      <c r="AA9" s="23">
        <v>0</v>
      </c>
      <c r="AB9" s="91"/>
      <c r="AC9" s="32" t="s">
        <v>33</v>
      </c>
      <c r="AD9" s="33">
        <v>0</v>
      </c>
      <c r="AE9" s="92"/>
      <c r="AF9" s="14" t="s">
        <v>33</v>
      </c>
      <c r="AG9" s="23">
        <v>0</v>
      </c>
      <c r="AH9" s="91"/>
      <c r="AI9" s="32" t="s">
        <v>33</v>
      </c>
      <c r="AJ9" s="33">
        <v>0</v>
      </c>
      <c r="AK9" s="92">
        <v>8</v>
      </c>
      <c r="AL9" s="14" t="s">
        <v>33</v>
      </c>
      <c r="AM9" s="23">
        <v>540.3326938302627</v>
      </c>
      <c r="AN9" s="91">
        <v>13</v>
      </c>
      <c r="AO9" s="32">
        <v>1</v>
      </c>
      <c r="AP9" s="33">
        <v>991.5457770963127</v>
      </c>
      <c r="AQ9" s="91"/>
      <c r="AR9" s="32" t="s">
        <v>33</v>
      </c>
      <c r="AS9" s="33">
        <v>0</v>
      </c>
      <c r="AT9" s="92">
        <v>2</v>
      </c>
      <c r="AU9" s="14">
        <v>1</v>
      </c>
      <c r="AV9" s="23">
        <v>1804.2783510277577</v>
      </c>
      <c r="AW9" s="91"/>
      <c r="AX9" s="32" t="s">
        <v>33</v>
      </c>
      <c r="AY9" s="33">
        <v>0</v>
      </c>
      <c r="AZ9" s="22">
        <v>6506.331634266636</v>
      </c>
      <c r="BA9" s="25">
        <v>5359.848962116467</v>
      </c>
      <c r="BB9" s="14" t="s">
        <v>325</v>
      </c>
      <c r="BC9" s="23">
        <v>267.99244810582337</v>
      </c>
      <c r="BD9" s="26">
        <v>5627.8414102222905</v>
      </c>
      <c r="BE9" s="21">
        <f t="shared" si="0"/>
        <v>680.7835966168102</v>
      </c>
      <c r="BF9" s="21">
        <f t="shared" si="1"/>
        <v>0</v>
      </c>
      <c r="BG9" s="21">
        <f t="shared" si="2"/>
        <v>606.1499783199058</v>
      </c>
      <c r="BH9" s="21">
        <f t="shared" si="3"/>
        <v>1055.2425094393247</v>
      </c>
      <c r="BI9" s="21">
        <f t="shared" si="4"/>
        <v>827.9987279362622</v>
      </c>
      <c r="BJ9" s="21">
        <f t="shared" si="5"/>
        <v>0</v>
      </c>
      <c r="BK9" s="21">
        <f t="shared" si="6"/>
        <v>0</v>
      </c>
      <c r="BL9" s="21">
        <f t="shared" si="7"/>
        <v>0</v>
      </c>
      <c r="BM9" s="21">
        <f t="shared" si="8"/>
        <v>0</v>
      </c>
      <c r="BN9" s="21">
        <f t="shared" si="9"/>
        <v>540.3326938302627</v>
      </c>
      <c r="BO9" s="21">
        <f t="shared" si="10"/>
        <v>991.5457770963127</v>
      </c>
      <c r="BP9" s="21" t="e">
        <f>#REF!</f>
        <v>#REF!</v>
      </c>
      <c r="BQ9" s="21">
        <f t="shared" si="11"/>
        <v>0</v>
      </c>
      <c r="BR9" s="21">
        <f t="shared" si="12"/>
        <v>1804.2783510277577</v>
      </c>
      <c r="BS9" s="21">
        <f t="shared" si="13"/>
        <v>0</v>
      </c>
      <c r="BT9" s="21" t="e">
        <f>#REF!</f>
        <v>#REF!</v>
      </c>
      <c r="BU9" s="21" t="e">
        <f>#REF!</f>
        <v>#REF!</v>
      </c>
      <c r="BV9" s="21" t="e">
        <f>#REF!</f>
        <v>#REF!</v>
      </c>
      <c r="BW9" s="21" t="e">
        <f>#REF!</f>
        <v>#REF!</v>
      </c>
      <c r="BX9" s="21" t="e">
        <f>#REF!</f>
        <v>#REF!</v>
      </c>
      <c r="BY9" s="21" t="e">
        <f t="shared" si="14"/>
        <v>#REF!</v>
      </c>
    </row>
    <row r="10" spans="1:77" ht="12.75" customHeight="1">
      <c r="A10" s="152">
        <f>MAX(A$4:A9)+1</f>
        <v>5</v>
      </c>
      <c r="B10" s="139" t="s">
        <v>39</v>
      </c>
      <c r="C10" s="140" t="s">
        <v>40</v>
      </c>
      <c r="D10" s="141">
        <v>4</v>
      </c>
      <c r="E10" s="140" t="s">
        <v>21</v>
      </c>
      <c r="F10" s="141">
        <v>2</v>
      </c>
      <c r="G10" s="140" t="s">
        <v>26</v>
      </c>
      <c r="H10" s="140" t="s">
        <v>2</v>
      </c>
      <c r="I10" s="142">
        <v>5469.604371838223</v>
      </c>
      <c r="K10" s="32" t="s">
        <v>33</v>
      </c>
      <c r="L10" s="33">
        <v>0</v>
      </c>
      <c r="M10" s="92"/>
      <c r="N10" s="14" t="s">
        <v>33</v>
      </c>
      <c r="O10" s="23">
        <v>0</v>
      </c>
      <c r="P10" s="91">
        <v>3</v>
      </c>
      <c r="Q10" s="32" t="s">
        <v>33</v>
      </c>
      <c r="R10" s="33">
        <v>827.9987279362622</v>
      </c>
      <c r="S10" s="92"/>
      <c r="T10" s="14" t="s">
        <v>33</v>
      </c>
      <c r="U10" s="23">
        <v>0</v>
      </c>
      <c r="W10" s="32" t="s">
        <v>33</v>
      </c>
      <c r="X10" s="33">
        <v>0</v>
      </c>
      <c r="Y10" s="92"/>
      <c r="Z10" s="14" t="s">
        <v>33</v>
      </c>
      <c r="AA10" s="23">
        <v>0</v>
      </c>
      <c r="AB10" s="91"/>
      <c r="AC10" s="32" t="s">
        <v>33</v>
      </c>
      <c r="AD10" s="33">
        <v>0</v>
      </c>
      <c r="AE10" s="92"/>
      <c r="AF10" s="14" t="s">
        <v>33</v>
      </c>
      <c r="AG10" s="23">
        <v>0</v>
      </c>
      <c r="AH10" s="91">
        <v>3</v>
      </c>
      <c r="AI10" s="32">
        <v>1</v>
      </c>
      <c r="AJ10" s="33">
        <v>1859.0020067509918</v>
      </c>
      <c r="AK10" s="92">
        <v>1</v>
      </c>
      <c r="AL10" s="116">
        <v>17</v>
      </c>
      <c r="AM10" s="23">
        <v>1443.422680822206</v>
      </c>
      <c r="AN10" s="91"/>
      <c r="AO10" s="32" t="s">
        <v>33</v>
      </c>
      <c r="AP10" s="33">
        <v>0</v>
      </c>
      <c r="AQ10" s="91"/>
      <c r="AR10" s="32" t="s">
        <v>33</v>
      </c>
      <c r="AS10" s="33">
        <v>0</v>
      </c>
      <c r="AT10" s="92"/>
      <c r="AU10" s="14" t="s">
        <v>33</v>
      </c>
      <c r="AV10" s="23">
        <v>0</v>
      </c>
      <c r="AW10" s="91">
        <v>2</v>
      </c>
      <c r="AX10" s="32" t="s">
        <v>33</v>
      </c>
      <c r="AY10" s="33">
        <v>1078.723605288848</v>
      </c>
      <c r="AZ10" s="22">
        <v>5209.1470207983075</v>
      </c>
      <c r="BA10" s="25">
        <v>5209.147020798308</v>
      </c>
      <c r="BB10" s="14" t="s">
        <v>325</v>
      </c>
      <c r="BC10" s="23">
        <v>260.4573510399154</v>
      </c>
      <c r="BD10" s="26">
        <v>5469.604371838223</v>
      </c>
      <c r="BE10" s="21">
        <f t="shared" si="0"/>
        <v>0</v>
      </c>
      <c r="BF10" s="21">
        <f t="shared" si="1"/>
        <v>0</v>
      </c>
      <c r="BG10" s="21">
        <f t="shared" si="2"/>
        <v>827.9987279362622</v>
      </c>
      <c r="BH10" s="21">
        <f t="shared" si="3"/>
        <v>0</v>
      </c>
      <c r="BI10" s="21">
        <f t="shared" si="4"/>
        <v>0</v>
      </c>
      <c r="BJ10" s="21">
        <f t="shared" si="5"/>
        <v>0</v>
      </c>
      <c r="BK10" s="21">
        <f t="shared" si="6"/>
        <v>0</v>
      </c>
      <c r="BL10" s="21">
        <f t="shared" si="7"/>
        <v>0</v>
      </c>
      <c r="BM10" s="21">
        <f t="shared" si="8"/>
        <v>1859.0020067509918</v>
      </c>
      <c r="BN10" s="21">
        <f t="shared" si="9"/>
        <v>1443.422680822206</v>
      </c>
      <c r="BO10" s="21">
        <f t="shared" si="10"/>
        <v>0</v>
      </c>
      <c r="BP10" s="21" t="e">
        <f>#REF!</f>
        <v>#REF!</v>
      </c>
      <c r="BQ10" s="21">
        <f t="shared" si="11"/>
        <v>0</v>
      </c>
      <c r="BR10" s="21">
        <f t="shared" si="12"/>
        <v>0</v>
      </c>
      <c r="BS10" s="21">
        <f t="shared" si="13"/>
        <v>1078.723605288848</v>
      </c>
      <c r="BT10" s="21" t="e">
        <f>#REF!</f>
        <v>#REF!</v>
      </c>
      <c r="BU10" s="21" t="e">
        <f>#REF!</f>
        <v>#REF!</v>
      </c>
      <c r="BV10" s="21" t="e">
        <f>#REF!</f>
        <v>#REF!</v>
      </c>
      <c r="BW10" s="21" t="e">
        <f>#REF!</f>
        <v>#REF!</v>
      </c>
      <c r="BX10" s="21" t="e">
        <f>#REF!</f>
        <v>#REF!</v>
      </c>
      <c r="BY10" s="21" t="e">
        <f t="shared" si="14"/>
        <v>#REF!</v>
      </c>
    </row>
    <row r="11" spans="1:77" ht="12.75" customHeight="1">
      <c r="A11" s="152">
        <f>MAX(A$4:A10)+1</f>
        <v>6</v>
      </c>
      <c r="B11" s="139" t="s">
        <v>45</v>
      </c>
      <c r="C11" s="140" t="s">
        <v>46</v>
      </c>
      <c r="D11" s="141">
        <v>8</v>
      </c>
      <c r="E11" s="140" t="s">
        <v>21</v>
      </c>
      <c r="F11" s="141">
        <v>2</v>
      </c>
      <c r="G11" s="140" t="s">
        <v>25</v>
      </c>
      <c r="H11" s="140" t="s">
        <v>2</v>
      </c>
      <c r="I11" s="142">
        <v>5101.773720093448</v>
      </c>
      <c r="J11" s="91">
        <v>2</v>
      </c>
      <c r="K11" s="32" t="s">
        <v>33</v>
      </c>
      <c r="L11" s="33">
        <v>1078.723605288848</v>
      </c>
      <c r="M11" s="92"/>
      <c r="N11" s="14" t="s">
        <v>33</v>
      </c>
      <c r="O11" s="23">
        <v>0</v>
      </c>
      <c r="P11" s="91">
        <v>1</v>
      </c>
      <c r="Q11" s="32" t="s">
        <v>33</v>
      </c>
      <c r="R11" s="33">
        <v>1305.1199826559246</v>
      </c>
      <c r="S11" s="92"/>
      <c r="T11" s="14" t="s">
        <v>33</v>
      </c>
      <c r="U11" s="23">
        <v>0</v>
      </c>
      <c r="V11" s="91">
        <v>4</v>
      </c>
      <c r="W11" s="32">
        <v>1</v>
      </c>
      <c r="X11" s="33">
        <v>703.0599913279623</v>
      </c>
      <c r="Y11" s="92"/>
      <c r="Z11" s="116"/>
      <c r="AA11" s="23">
        <v>0</v>
      </c>
      <c r="AB11" s="91"/>
      <c r="AC11" s="32" t="s">
        <v>33</v>
      </c>
      <c r="AD11" s="33">
        <v>0</v>
      </c>
      <c r="AE11" s="92"/>
      <c r="AF11" s="14" t="s">
        <v>33</v>
      </c>
      <c r="AG11" s="23">
        <v>0</v>
      </c>
      <c r="AH11" s="91"/>
      <c r="AI11" s="32" t="s">
        <v>33</v>
      </c>
      <c r="AJ11" s="33">
        <v>0</v>
      </c>
      <c r="AK11" s="92">
        <v>5</v>
      </c>
      <c r="AL11" s="14" t="s">
        <v>33</v>
      </c>
      <c r="AM11" s="23">
        <v>744.4526764861873</v>
      </c>
      <c r="AN11" s="91">
        <v>35</v>
      </c>
      <c r="AO11" s="32">
        <v>1</v>
      </c>
      <c r="AP11" s="33">
        <v>453.8899120420143</v>
      </c>
      <c r="AQ11" s="91">
        <v>5</v>
      </c>
      <c r="AR11" s="32">
        <v>1</v>
      </c>
      <c r="AS11" s="33">
        <v>799.9700043360187</v>
      </c>
      <c r="AT11" s="92">
        <v>10</v>
      </c>
      <c r="AU11" s="14">
        <v>1</v>
      </c>
      <c r="AV11" s="23">
        <v>930.5658456077339</v>
      </c>
      <c r="AW11" s="91">
        <v>5</v>
      </c>
      <c r="AX11" s="32" t="s">
        <v>33</v>
      </c>
      <c r="AY11" s="33">
        <v>680.7835966168102</v>
      </c>
      <c r="AZ11" s="22">
        <v>6696.5656143615</v>
      </c>
      <c r="BA11" s="25">
        <v>4858.832114374713</v>
      </c>
      <c r="BB11" s="14" t="s">
        <v>325</v>
      </c>
      <c r="BC11" s="23">
        <v>242.94160571873564</v>
      </c>
      <c r="BD11" s="26">
        <v>5101.773720093448</v>
      </c>
      <c r="BE11" s="21">
        <f t="shared" si="0"/>
        <v>1078.723605288848</v>
      </c>
      <c r="BF11" s="21">
        <f t="shared" si="1"/>
        <v>0</v>
      </c>
      <c r="BG11" s="21">
        <f t="shared" si="2"/>
        <v>1305.1199826559246</v>
      </c>
      <c r="BH11" s="21">
        <f t="shared" si="3"/>
        <v>0</v>
      </c>
      <c r="BI11" s="21">
        <f t="shared" si="4"/>
        <v>703.0599913279623</v>
      </c>
      <c r="BJ11" s="21">
        <f t="shared" si="5"/>
        <v>0</v>
      </c>
      <c r="BK11" s="21">
        <f t="shared" si="6"/>
        <v>0</v>
      </c>
      <c r="BL11" s="21">
        <f t="shared" si="7"/>
        <v>0</v>
      </c>
      <c r="BM11" s="21">
        <f t="shared" si="8"/>
        <v>0</v>
      </c>
      <c r="BN11" s="21">
        <f t="shared" si="9"/>
        <v>744.4526764861873</v>
      </c>
      <c r="BO11" s="21">
        <f t="shared" si="10"/>
        <v>453.8899120420143</v>
      </c>
      <c r="BP11" s="21" t="e">
        <f>#REF!</f>
        <v>#REF!</v>
      </c>
      <c r="BQ11" s="21">
        <f t="shared" si="11"/>
        <v>799.9700043360187</v>
      </c>
      <c r="BR11" s="21">
        <f t="shared" si="12"/>
        <v>930.5658456077339</v>
      </c>
      <c r="BS11" s="21">
        <f t="shared" si="13"/>
        <v>680.7835966168102</v>
      </c>
      <c r="BT11" s="21" t="e">
        <f>#REF!</f>
        <v>#REF!</v>
      </c>
      <c r="BU11" s="21" t="e">
        <f>#REF!</f>
        <v>#REF!</v>
      </c>
      <c r="BV11" s="21" t="e">
        <f>#REF!</f>
        <v>#REF!</v>
      </c>
      <c r="BW11" s="21" t="e">
        <f>#REF!</f>
        <v>#REF!</v>
      </c>
      <c r="BX11" s="21" t="e">
        <f>#REF!</f>
        <v>#REF!</v>
      </c>
      <c r="BY11" s="21" t="e">
        <f t="shared" si="14"/>
        <v>#REF!</v>
      </c>
    </row>
    <row r="12" spans="1:77" ht="12.75" customHeight="1">
      <c r="A12" s="152">
        <f>MAX(A$4:A11)+1</f>
        <v>7</v>
      </c>
      <c r="B12" s="139" t="s">
        <v>86</v>
      </c>
      <c r="C12" s="140" t="s">
        <v>87</v>
      </c>
      <c r="D12" s="141">
        <v>6</v>
      </c>
      <c r="E12" s="140" t="s">
        <v>18</v>
      </c>
      <c r="F12" s="141">
        <v>1</v>
      </c>
      <c r="G12" s="140" t="s">
        <v>26</v>
      </c>
      <c r="H12" s="140" t="s">
        <v>2</v>
      </c>
      <c r="I12" s="142">
        <v>5067.33906847812</v>
      </c>
      <c r="K12" s="32" t="s">
        <v>33</v>
      </c>
      <c r="L12" s="33">
        <v>0</v>
      </c>
      <c r="M12" s="92"/>
      <c r="N12" s="14" t="s">
        <v>33</v>
      </c>
      <c r="O12" s="23">
        <v>0</v>
      </c>
      <c r="Q12" s="32" t="s">
        <v>33</v>
      </c>
      <c r="R12" s="33">
        <v>0</v>
      </c>
      <c r="S12" s="92"/>
      <c r="T12" s="14" t="s">
        <v>33</v>
      </c>
      <c r="U12" s="23">
        <v>0</v>
      </c>
      <c r="V12" s="91"/>
      <c r="W12" s="32" t="s">
        <v>33</v>
      </c>
      <c r="X12" s="33">
        <v>0</v>
      </c>
      <c r="Y12" s="92">
        <v>9</v>
      </c>
      <c r="Z12" s="14" t="s">
        <v>33</v>
      </c>
      <c r="AA12" s="23">
        <v>623.8787452803375</v>
      </c>
      <c r="AB12" s="91"/>
      <c r="AC12" s="32" t="s">
        <v>33</v>
      </c>
      <c r="AD12" s="33">
        <v>0</v>
      </c>
      <c r="AE12" s="92">
        <v>4</v>
      </c>
      <c r="AF12" s="14">
        <v>1</v>
      </c>
      <c r="AG12" s="23">
        <v>1182.6225500178207</v>
      </c>
      <c r="AH12" s="91"/>
      <c r="AI12" s="32" t="s">
        <v>33</v>
      </c>
      <c r="AJ12" s="33">
        <v>0</v>
      </c>
      <c r="AK12" s="92"/>
      <c r="AL12" s="14" t="s">
        <v>33</v>
      </c>
      <c r="AM12" s="23">
        <v>0</v>
      </c>
      <c r="AN12" s="91">
        <v>21</v>
      </c>
      <c r="AO12" s="32">
        <v>1</v>
      </c>
      <c r="AP12" s="33">
        <v>731.2008490624598</v>
      </c>
      <c r="AQ12" s="91">
        <v>3</v>
      </c>
      <c r="AR12" s="32" t="s">
        <v>33</v>
      </c>
      <c r="AS12" s="33">
        <v>1021.8187539523751</v>
      </c>
      <c r="AT12" s="92">
        <v>9</v>
      </c>
      <c r="AU12" s="14" t="s">
        <v>33</v>
      </c>
      <c r="AV12" s="23">
        <v>987.7627088085778</v>
      </c>
      <c r="AW12" s="91">
        <v>3</v>
      </c>
      <c r="AX12" s="32">
        <v>1</v>
      </c>
      <c r="AY12" s="33">
        <v>902.6323462331666</v>
      </c>
      <c r="AZ12" s="22">
        <v>5449.915953354738</v>
      </c>
      <c r="BA12" s="25">
        <v>4826.0372080744</v>
      </c>
      <c r="BB12" s="14" t="s">
        <v>325</v>
      </c>
      <c r="BC12" s="23">
        <v>241.30186040372</v>
      </c>
      <c r="BD12" s="26">
        <v>5067.33906847812</v>
      </c>
      <c r="BE12" s="21">
        <f t="shared" si="0"/>
        <v>0</v>
      </c>
      <c r="BF12" s="21">
        <f t="shared" si="1"/>
        <v>0</v>
      </c>
      <c r="BG12" s="21">
        <f t="shared" si="2"/>
        <v>0</v>
      </c>
      <c r="BH12" s="21">
        <f t="shared" si="3"/>
        <v>0</v>
      </c>
      <c r="BI12" s="21">
        <f t="shared" si="4"/>
        <v>0</v>
      </c>
      <c r="BJ12" s="21">
        <f t="shared" si="5"/>
        <v>623.8787452803375</v>
      </c>
      <c r="BK12" s="21">
        <f t="shared" si="6"/>
        <v>0</v>
      </c>
      <c r="BL12" s="21">
        <f t="shared" si="7"/>
        <v>1182.6225500178207</v>
      </c>
      <c r="BM12" s="21">
        <f t="shared" si="8"/>
        <v>0</v>
      </c>
      <c r="BN12" s="21">
        <f t="shared" si="9"/>
        <v>0</v>
      </c>
      <c r="BO12" s="21">
        <f t="shared" si="10"/>
        <v>731.2008490624598</v>
      </c>
      <c r="BP12" s="21" t="e">
        <f>#REF!</f>
        <v>#REF!</v>
      </c>
      <c r="BQ12" s="21">
        <f t="shared" si="11"/>
        <v>1021.8187539523751</v>
      </c>
      <c r="BR12" s="21">
        <f t="shared" si="12"/>
        <v>987.7627088085778</v>
      </c>
      <c r="BS12" s="21">
        <f t="shared" si="13"/>
        <v>902.6323462331666</v>
      </c>
      <c r="BT12" s="21" t="e">
        <f>#REF!</f>
        <v>#REF!</v>
      </c>
      <c r="BU12" s="21" t="e">
        <f>#REF!</f>
        <v>#REF!</v>
      </c>
      <c r="BV12" s="21" t="e">
        <f>#REF!</f>
        <v>#REF!</v>
      </c>
      <c r="BW12" s="21" t="e">
        <f>#REF!</f>
        <v>#REF!</v>
      </c>
      <c r="BX12" s="21" t="e">
        <f>#REF!</f>
        <v>#REF!</v>
      </c>
      <c r="BY12" s="21" t="e">
        <f t="shared" si="14"/>
        <v>#REF!</v>
      </c>
    </row>
    <row r="13" spans="1:77" ht="12.75" customHeight="1">
      <c r="A13" s="152">
        <f>MAX(A$4:A12)+1</f>
        <v>8</v>
      </c>
      <c r="B13" s="139" t="s">
        <v>51</v>
      </c>
      <c r="C13" s="140" t="s">
        <v>52</v>
      </c>
      <c r="D13" s="141">
        <v>5</v>
      </c>
      <c r="E13" s="140" t="s">
        <v>18</v>
      </c>
      <c r="F13" s="141">
        <v>1</v>
      </c>
      <c r="G13" s="140" t="s">
        <v>26</v>
      </c>
      <c r="H13" s="140" t="s">
        <v>2</v>
      </c>
      <c r="I13" s="142">
        <v>5038.603770442037</v>
      </c>
      <c r="K13" s="32" t="s">
        <v>33</v>
      </c>
      <c r="L13" s="33">
        <v>0</v>
      </c>
      <c r="M13" s="92">
        <v>2</v>
      </c>
      <c r="N13" s="14" t="s">
        <v>33</v>
      </c>
      <c r="O13" s="23">
        <v>1180.1812460476249</v>
      </c>
      <c r="Q13" s="32" t="s">
        <v>33</v>
      </c>
      <c r="R13" s="33">
        <v>0</v>
      </c>
      <c r="S13" s="92"/>
      <c r="T13" s="14" t="s">
        <v>33</v>
      </c>
      <c r="U13" s="23">
        <v>0</v>
      </c>
      <c r="V13" s="91"/>
      <c r="W13" s="32" t="s">
        <v>33</v>
      </c>
      <c r="X13" s="33">
        <v>0</v>
      </c>
      <c r="Y13" s="92">
        <v>2</v>
      </c>
      <c r="Z13" s="14" t="s">
        <v>33</v>
      </c>
      <c r="AA13" s="23">
        <v>1277.0912590556813</v>
      </c>
      <c r="AB13" s="91"/>
      <c r="AC13" s="32" t="s">
        <v>33</v>
      </c>
      <c r="AD13" s="33">
        <v>0</v>
      </c>
      <c r="AE13" s="92">
        <v>5</v>
      </c>
      <c r="AF13" s="14">
        <v>1</v>
      </c>
      <c r="AG13" s="23">
        <v>1061.4850337577502</v>
      </c>
      <c r="AH13" s="91">
        <v>11</v>
      </c>
      <c r="AI13" s="32">
        <v>1</v>
      </c>
      <c r="AJ13" s="33">
        <v>1153.6627187027887</v>
      </c>
      <c r="AK13" s="92"/>
      <c r="AL13" s="14" t="s">
        <v>33</v>
      </c>
      <c r="AM13" s="23">
        <v>0</v>
      </c>
      <c r="AN13" s="91">
        <v>64</v>
      </c>
      <c r="AO13" s="32">
        <v>1</v>
      </c>
      <c r="AP13" s="33">
        <v>126.25</v>
      </c>
      <c r="AQ13" s="91"/>
      <c r="AR13" s="32" t="s">
        <v>33</v>
      </c>
      <c r="AS13" s="33">
        <v>0</v>
      </c>
      <c r="AT13" s="92"/>
      <c r="AU13" s="14" t="s">
        <v>33</v>
      </c>
      <c r="AV13" s="23">
        <v>0</v>
      </c>
      <c r="AW13" s="91"/>
      <c r="AX13" s="32" t="s">
        <v>33</v>
      </c>
      <c r="AY13" s="33">
        <v>0</v>
      </c>
      <c r="AZ13" s="22">
        <v>4798.670257563846</v>
      </c>
      <c r="BA13" s="25">
        <v>4798.670257563845</v>
      </c>
      <c r="BB13" s="14" t="s">
        <v>325</v>
      </c>
      <c r="BC13" s="23">
        <v>239.93351287819223</v>
      </c>
      <c r="BD13" s="26">
        <v>5038.603770442037</v>
      </c>
      <c r="BE13" s="21">
        <f t="shared" si="0"/>
        <v>0</v>
      </c>
      <c r="BF13" s="21">
        <f t="shared" si="1"/>
        <v>1180.1812460476249</v>
      </c>
      <c r="BG13" s="21">
        <f t="shared" si="2"/>
        <v>0</v>
      </c>
      <c r="BH13" s="21">
        <f t="shared" si="3"/>
        <v>0</v>
      </c>
      <c r="BI13" s="21">
        <f t="shared" si="4"/>
        <v>0</v>
      </c>
      <c r="BJ13" s="21">
        <f t="shared" si="5"/>
        <v>1277.0912590556813</v>
      </c>
      <c r="BK13" s="21">
        <f t="shared" si="6"/>
        <v>0</v>
      </c>
      <c r="BL13" s="21">
        <f t="shared" si="7"/>
        <v>1061.4850337577502</v>
      </c>
      <c r="BM13" s="21">
        <f t="shared" si="8"/>
        <v>1153.6627187027887</v>
      </c>
      <c r="BN13" s="21">
        <f t="shared" si="9"/>
        <v>0</v>
      </c>
      <c r="BO13" s="21">
        <f t="shared" si="10"/>
        <v>126.25</v>
      </c>
      <c r="BP13" s="21" t="e">
        <f>#REF!</f>
        <v>#REF!</v>
      </c>
      <c r="BQ13" s="21">
        <f t="shared" si="11"/>
        <v>0</v>
      </c>
      <c r="BR13" s="21">
        <f t="shared" si="12"/>
        <v>0</v>
      </c>
      <c r="BS13" s="21">
        <f t="shared" si="13"/>
        <v>0</v>
      </c>
      <c r="BT13" s="21" t="e">
        <f>#REF!</f>
        <v>#REF!</v>
      </c>
      <c r="BU13" s="21" t="e">
        <f>#REF!</f>
        <v>#REF!</v>
      </c>
      <c r="BV13" s="21" t="e">
        <f>#REF!</f>
        <v>#REF!</v>
      </c>
      <c r="BW13" s="21" t="e">
        <f>#REF!</f>
        <v>#REF!</v>
      </c>
      <c r="BX13" s="21" t="e">
        <f>#REF!</f>
        <v>#REF!</v>
      </c>
      <c r="BY13" s="21" t="e">
        <f t="shared" si="14"/>
        <v>#REF!</v>
      </c>
    </row>
    <row r="14" spans="1:77" ht="12.75" customHeight="1">
      <c r="A14" s="152">
        <f>MAX(A$4:A13)+1</f>
        <v>9</v>
      </c>
      <c r="B14" s="143" t="s">
        <v>41</v>
      </c>
      <c r="C14" s="140" t="s">
        <v>42</v>
      </c>
      <c r="D14" s="141">
        <v>6</v>
      </c>
      <c r="E14" s="140" t="s">
        <v>18</v>
      </c>
      <c r="F14" s="141">
        <v>1</v>
      </c>
      <c r="G14" s="140" t="s">
        <v>26</v>
      </c>
      <c r="H14" s="140" t="s">
        <v>2</v>
      </c>
      <c r="I14" s="142">
        <v>4868.978677518711</v>
      </c>
      <c r="K14" s="32" t="s">
        <v>33</v>
      </c>
      <c r="L14" s="33">
        <v>0</v>
      </c>
      <c r="M14" s="92">
        <v>7</v>
      </c>
      <c r="N14" s="14" t="s">
        <v>33</v>
      </c>
      <c r="O14" s="23">
        <v>636.1132016973492</v>
      </c>
      <c r="Q14" s="32" t="s">
        <v>33</v>
      </c>
      <c r="R14" s="33">
        <v>0</v>
      </c>
      <c r="S14" s="92"/>
      <c r="T14" s="14" t="s">
        <v>33</v>
      </c>
      <c r="U14" s="23">
        <v>0</v>
      </c>
      <c r="V14" s="91"/>
      <c r="W14" s="32" t="s">
        <v>33</v>
      </c>
      <c r="X14" s="33">
        <v>0</v>
      </c>
      <c r="Y14" s="92">
        <v>4</v>
      </c>
      <c r="Z14" s="14" t="s">
        <v>33</v>
      </c>
      <c r="AA14" s="23">
        <v>976.0612633917001</v>
      </c>
      <c r="AB14" s="91"/>
      <c r="AC14" s="32" t="s">
        <v>33</v>
      </c>
      <c r="AD14" s="33">
        <v>0</v>
      </c>
      <c r="AE14" s="92">
        <v>8</v>
      </c>
      <c r="AF14" s="14">
        <v>1</v>
      </c>
      <c r="AG14" s="23">
        <v>806.3350554378444</v>
      </c>
      <c r="AH14" s="91"/>
      <c r="AI14" s="32" t="s">
        <v>33</v>
      </c>
      <c r="AJ14" s="33">
        <v>0</v>
      </c>
      <c r="AK14" s="92"/>
      <c r="AL14" s="14" t="s">
        <v>33</v>
      </c>
      <c r="AM14" s="23">
        <v>0</v>
      </c>
      <c r="AN14" s="91">
        <v>11</v>
      </c>
      <c r="AO14" s="32">
        <v>1</v>
      </c>
      <c r="AP14" s="33">
        <v>1082.2341110320776</v>
      </c>
      <c r="AQ14" s="91">
        <v>6</v>
      </c>
      <c r="AR14" s="32" t="s">
        <v>33</v>
      </c>
      <c r="AS14" s="33">
        <v>720.788758288394</v>
      </c>
      <c r="AT14" s="92">
        <v>8</v>
      </c>
      <c r="AU14" s="14" t="s">
        <v>33</v>
      </c>
      <c r="AV14" s="23">
        <v>1051.7033618678047</v>
      </c>
      <c r="AW14" s="91"/>
      <c r="AX14" s="32" t="s">
        <v>33</v>
      </c>
      <c r="AY14" s="33">
        <v>0</v>
      </c>
      <c r="AZ14" s="22">
        <v>5273.23575171517</v>
      </c>
      <c r="BA14" s="25">
        <v>4637.122550017821</v>
      </c>
      <c r="BB14" s="14" t="s">
        <v>325</v>
      </c>
      <c r="BC14" s="23">
        <v>231.85612750089103</v>
      </c>
      <c r="BD14" s="26">
        <v>4868.978677518711</v>
      </c>
      <c r="BE14" s="21">
        <f t="shared" si="0"/>
        <v>0</v>
      </c>
      <c r="BF14" s="21">
        <f t="shared" si="1"/>
        <v>636.1132016973492</v>
      </c>
      <c r="BG14" s="21">
        <f t="shared" si="2"/>
        <v>0</v>
      </c>
      <c r="BH14" s="21">
        <f t="shared" si="3"/>
        <v>0</v>
      </c>
      <c r="BI14" s="21">
        <f t="shared" si="4"/>
        <v>0</v>
      </c>
      <c r="BJ14" s="21">
        <f t="shared" si="5"/>
        <v>976.0612633917001</v>
      </c>
      <c r="BK14" s="21">
        <f t="shared" si="6"/>
        <v>0</v>
      </c>
      <c r="BL14" s="21">
        <f t="shared" si="7"/>
        <v>806.3350554378444</v>
      </c>
      <c r="BM14" s="21">
        <f t="shared" si="8"/>
        <v>0</v>
      </c>
      <c r="BN14" s="21">
        <f t="shared" si="9"/>
        <v>0</v>
      </c>
      <c r="BO14" s="21">
        <f t="shared" si="10"/>
        <v>1082.2341110320776</v>
      </c>
      <c r="BP14" s="21" t="e">
        <f>#REF!</f>
        <v>#REF!</v>
      </c>
      <c r="BQ14" s="21">
        <f t="shared" si="11"/>
        <v>720.788758288394</v>
      </c>
      <c r="BR14" s="21">
        <f t="shared" si="12"/>
        <v>1051.7033618678047</v>
      </c>
      <c r="BS14" s="21">
        <f t="shared" si="13"/>
        <v>0</v>
      </c>
      <c r="BT14" s="21" t="e">
        <f>#REF!</f>
        <v>#REF!</v>
      </c>
      <c r="BU14" s="21" t="e">
        <f>#REF!</f>
        <v>#REF!</v>
      </c>
      <c r="BV14" s="21" t="e">
        <f>#REF!</f>
        <v>#REF!</v>
      </c>
      <c r="BW14" s="21" t="e">
        <f>#REF!</f>
        <v>#REF!</v>
      </c>
      <c r="BX14" s="21" t="e">
        <f>#REF!</f>
        <v>#REF!</v>
      </c>
      <c r="BY14" s="21" t="e">
        <f t="shared" si="14"/>
        <v>#REF!</v>
      </c>
    </row>
    <row r="15" spans="1:77" ht="12.75" customHeight="1">
      <c r="A15" s="152">
        <f>MAX(A$4:A14)+1</f>
        <v>10</v>
      </c>
      <c r="B15" s="143" t="s">
        <v>55</v>
      </c>
      <c r="C15" s="140" t="s">
        <v>56</v>
      </c>
      <c r="D15" s="141">
        <v>7</v>
      </c>
      <c r="E15" s="140" t="s">
        <v>18</v>
      </c>
      <c r="F15" s="141">
        <v>1</v>
      </c>
      <c r="G15" s="140" t="s">
        <v>25</v>
      </c>
      <c r="H15" s="140" t="s">
        <v>2</v>
      </c>
      <c r="I15" s="142">
        <v>4521.650056945559</v>
      </c>
      <c r="K15" s="32" t="s">
        <v>33</v>
      </c>
      <c r="L15" s="33">
        <v>0</v>
      </c>
      <c r="M15" s="92">
        <v>4</v>
      </c>
      <c r="N15" s="14" t="s">
        <v>33</v>
      </c>
      <c r="O15" s="23">
        <v>879.1512503836436</v>
      </c>
      <c r="Q15" s="32" t="s">
        <v>33</v>
      </c>
      <c r="R15" s="33">
        <v>0</v>
      </c>
      <c r="S15" s="92">
        <v>6</v>
      </c>
      <c r="T15" s="14">
        <v>1</v>
      </c>
      <c r="U15" s="23">
        <v>578.1212547196623</v>
      </c>
      <c r="V15" s="91"/>
      <c r="W15" s="32" t="s">
        <v>33</v>
      </c>
      <c r="X15" s="33">
        <v>0</v>
      </c>
      <c r="Y15" s="92">
        <v>8</v>
      </c>
      <c r="Z15" s="14" t="s">
        <v>33</v>
      </c>
      <c r="AA15" s="23">
        <v>675.031267727719</v>
      </c>
      <c r="AB15" s="91"/>
      <c r="AC15" s="32" t="s">
        <v>33</v>
      </c>
      <c r="AD15" s="33">
        <v>0</v>
      </c>
      <c r="AE15" s="92">
        <v>7</v>
      </c>
      <c r="AF15" s="14">
        <v>1</v>
      </c>
      <c r="AG15" s="23">
        <v>878.8249891599527</v>
      </c>
      <c r="AH15" s="91"/>
      <c r="AI15" s="32" t="s">
        <v>33</v>
      </c>
      <c r="AJ15" s="33">
        <v>0</v>
      </c>
      <c r="AK15" s="92"/>
      <c r="AL15" s="14" t="s">
        <v>33</v>
      </c>
      <c r="AM15" s="23">
        <v>0</v>
      </c>
      <c r="AN15" s="91">
        <v>24</v>
      </c>
      <c r="AO15" s="32">
        <v>1</v>
      </c>
      <c r="AP15" s="33">
        <v>658.7109153403512</v>
      </c>
      <c r="AQ15" s="91">
        <v>2</v>
      </c>
      <c r="AR15" s="32" t="s">
        <v>33</v>
      </c>
      <c r="AS15" s="33">
        <v>1197.9100130080565</v>
      </c>
      <c r="AT15" s="92">
        <v>16</v>
      </c>
      <c r="AU15" s="14" t="s">
        <v>33</v>
      </c>
      <c r="AV15" s="23">
        <v>675.4158672878282</v>
      </c>
      <c r="AW15" s="91"/>
      <c r="AX15" s="32" t="s">
        <v>33</v>
      </c>
      <c r="AY15" s="33">
        <v>0</v>
      </c>
      <c r="AZ15" s="22">
        <v>5543.165557627213</v>
      </c>
      <c r="BA15" s="25">
        <v>4306.3333875672</v>
      </c>
      <c r="BB15" s="14" t="s">
        <v>325</v>
      </c>
      <c r="BC15" s="23">
        <v>215.31666937836</v>
      </c>
      <c r="BD15" s="26">
        <v>4521.650056945559</v>
      </c>
      <c r="BE15" s="21">
        <f t="shared" si="0"/>
        <v>0</v>
      </c>
      <c r="BF15" s="21">
        <f t="shared" si="1"/>
        <v>879.1512503836436</v>
      </c>
      <c r="BG15" s="21">
        <f t="shared" si="2"/>
        <v>0</v>
      </c>
      <c r="BH15" s="21">
        <f t="shared" si="3"/>
        <v>578.1212547196623</v>
      </c>
      <c r="BI15" s="21">
        <f t="shared" si="4"/>
        <v>0</v>
      </c>
      <c r="BJ15" s="21">
        <f t="shared" si="5"/>
        <v>675.031267727719</v>
      </c>
      <c r="BK15" s="21">
        <f t="shared" si="6"/>
        <v>0</v>
      </c>
      <c r="BL15" s="21">
        <f t="shared" si="7"/>
        <v>878.8249891599527</v>
      </c>
      <c r="BM15" s="21">
        <f t="shared" si="8"/>
        <v>0</v>
      </c>
      <c r="BN15" s="21">
        <f t="shared" si="9"/>
        <v>0</v>
      </c>
      <c r="BO15" s="21">
        <f t="shared" si="10"/>
        <v>658.7109153403512</v>
      </c>
      <c r="BP15" s="21" t="e">
        <f>#REF!</f>
        <v>#REF!</v>
      </c>
      <c r="BQ15" s="21">
        <f t="shared" si="11"/>
        <v>1197.9100130080565</v>
      </c>
      <c r="BR15" s="21">
        <f t="shared" si="12"/>
        <v>675.4158672878282</v>
      </c>
      <c r="BS15" s="21">
        <f t="shared" si="13"/>
        <v>0</v>
      </c>
      <c r="BT15" s="21" t="e">
        <f>#REF!</f>
        <v>#REF!</v>
      </c>
      <c r="BU15" s="21" t="e">
        <f>#REF!</f>
        <v>#REF!</v>
      </c>
      <c r="BV15" s="21" t="e">
        <f>#REF!</f>
        <v>#REF!</v>
      </c>
      <c r="BW15" s="21" t="e">
        <f>#REF!</f>
        <v>#REF!</v>
      </c>
      <c r="BX15" s="21" t="e">
        <f>#REF!</f>
        <v>#REF!</v>
      </c>
      <c r="BY15" s="21" t="e">
        <f t="shared" si="14"/>
        <v>#REF!</v>
      </c>
    </row>
    <row r="16" spans="2:77" ht="12.75" customHeight="1">
      <c r="B16" s="143" t="s">
        <v>72</v>
      </c>
      <c r="C16" s="140" t="s">
        <v>73</v>
      </c>
      <c r="D16" s="141">
        <v>3</v>
      </c>
      <c r="E16" s="140" t="s">
        <v>59</v>
      </c>
      <c r="F16" s="141">
        <v>3</v>
      </c>
      <c r="G16" s="140" t="s">
        <v>26</v>
      </c>
      <c r="H16" s="140" t="s">
        <v>2</v>
      </c>
      <c r="I16" s="142">
        <v>4328.483480511446</v>
      </c>
      <c r="K16" s="32" t="s">
        <v>33</v>
      </c>
      <c r="L16" s="33">
        <v>0</v>
      </c>
      <c r="M16" s="92"/>
      <c r="N16" s="14" t="s">
        <v>33</v>
      </c>
      <c r="O16" s="23">
        <v>0</v>
      </c>
      <c r="Q16" s="32" t="s">
        <v>33</v>
      </c>
      <c r="R16" s="33">
        <v>0</v>
      </c>
      <c r="S16" s="92"/>
      <c r="T16" s="14" t="s">
        <v>33</v>
      </c>
      <c r="U16" s="23">
        <v>0</v>
      </c>
      <c r="V16" s="91"/>
      <c r="W16" s="32" t="s">
        <v>33</v>
      </c>
      <c r="X16" s="33">
        <v>0</v>
      </c>
      <c r="Y16" s="92"/>
      <c r="Z16" s="14" t="s">
        <v>33</v>
      </c>
      <c r="AA16" s="23">
        <v>0</v>
      </c>
      <c r="AB16" s="91"/>
      <c r="AC16" s="32" t="s">
        <v>33</v>
      </c>
      <c r="AD16" s="33">
        <v>0</v>
      </c>
      <c r="AE16" s="92"/>
      <c r="AF16" s="14" t="s">
        <v>33</v>
      </c>
      <c r="AG16" s="23">
        <v>0</v>
      </c>
      <c r="AH16" s="91">
        <v>16</v>
      </c>
      <c r="AI16" s="32" t="s">
        <v>33</v>
      </c>
      <c r="AJ16" s="33">
        <v>950.253596830664</v>
      </c>
      <c r="AK16" s="92"/>
      <c r="AL16" s="14" t="s">
        <v>33</v>
      </c>
      <c r="AM16" s="23">
        <v>0</v>
      </c>
      <c r="AN16" s="91">
        <v>1</v>
      </c>
      <c r="AO16" s="32" t="s">
        <v>33</v>
      </c>
      <c r="AP16" s="33">
        <v>2383.9749674798586</v>
      </c>
      <c r="AQ16" s="91"/>
      <c r="AR16" s="32" t="s">
        <v>33</v>
      </c>
      <c r="AS16" s="33">
        <v>0</v>
      </c>
      <c r="AT16" s="92">
        <v>13</v>
      </c>
      <c r="AU16" s="14">
        <v>1</v>
      </c>
      <c r="AV16" s="23">
        <v>788.136655224188</v>
      </c>
      <c r="AW16" s="91"/>
      <c r="AX16" s="32" t="s">
        <v>33</v>
      </c>
      <c r="AY16" s="33">
        <v>0</v>
      </c>
      <c r="AZ16" s="22">
        <v>4122.36521953471</v>
      </c>
      <c r="BA16" s="25">
        <v>4122.36521953471</v>
      </c>
      <c r="BB16" s="14" t="s">
        <v>325</v>
      </c>
      <c r="BC16" s="23">
        <v>206.11826097673554</v>
      </c>
      <c r="BD16" s="26">
        <v>4328.483480511446</v>
      </c>
      <c r="BE16" s="21">
        <f t="shared" si="0"/>
        <v>0</v>
      </c>
      <c r="BF16" s="21">
        <f t="shared" si="1"/>
        <v>0</v>
      </c>
      <c r="BG16" s="21">
        <f t="shared" si="2"/>
        <v>0</v>
      </c>
      <c r="BH16" s="21">
        <f t="shared" si="3"/>
        <v>0</v>
      </c>
      <c r="BI16" s="21">
        <f t="shared" si="4"/>
        <v>0</v>
      </c>
      <c r="BJ16" s="21">
        <f t="shared" si="5"/>
        <v>0</v>
      </c>
      <c r="BK16" s="21">
        <f t="shared" si="6"/>
        <v>0</v>
      </c>
      <c r="BL16" s="21">
        <f t="shared" si="7"/>
        <v>0</v>
      </c>
      <c r="BM16" s="21">
        <f t="shared" si="8"/>
        <v>950.253596830664</v>
      </c>
      <c r="BN16" s="21">
        <f t="shared" si="9"/>
        <v>0</v>
      </c>
      <c r="BO16" s="21">
        <f t="shared" si="10"/>
        <v>2383.9749674798586</v>
      </c>
      <c r="BP16" s="21" t="e">
        <f>#REF!</f>
        <v>#REF!</v>
      </c>
      <c r="BQ16" s="21">
        <f t="shared" si="11"/>
        <v>0</v>
      </c>
      <c r="BR16" s="21">
        <f t="shared" si="12"/>
        <v>788.136655224188</v>
      </c>
      <c r="BS16" s="21">
        <f t="shared" si="13"/>
        <v>0</v>
      </c>
      <c r="BT16" s="21" t="e">
        <f>#REF!</f>
        <v>#REF!</v>
      </c>
      <c r="BU16" s="21" t="e">
        <f>#REF!</f>
        <v>#REF!</v>
      </c>
      <c r="BV16" s="21" t="e">
        <f>#REF!</f>
        <v>#REF!</v>
      </c>
      <c r="BW16" s="21" t="e">
        <f>#REF!</f>
        <v>#REF!</v>
      </c>
      <c r="BX16" s="21" t="e">
        <f>#REF!</f>
        <v>#REF!</v>
      </c>
      <c r="BY16" s="21" t="e">
        <f t="shared" si="14"/>
        <v>#REF!</v>
      </c>
    </row>
    <row r="17" spans="1:77" ht="12.75" customHeight="1">
      <c r="A17" s="152">
        <f>MAX(A$4:A16)+1</f>
        <v>11</v>
      </c>
      <c r="B17" s="143" t="s">
        <v>43</v>
      </c>
      <c r="C17" s="140" t="s">
        <v>44</v>
      </c>
      <c r="D17" s="141">
        <v>5</v>
      </c>
      <c r="E17" s="140" t="s">
        <v>18</v>
      </c>
      <c r="F17" s="141">
        <v>1</v>
      </c>
      <c r="G17" s="140" t="s">
        <v>26</v>
      </c>
      <c r="H17" s="140" t="s">
        <v>2</v>
      </c>
      <c r="I17" s="142">
        <v>4325.652087388734</v>
      </c>
      <c r="K17" s="32" t="s">
        <v>33</v>
      </c>
      <c r="L17" s="33">
        <v>0</v>
      </c>
      <c r="M17" s="92">
        <v>3</v>
      </c>
      <c r="N17" s="14" t="s">
        <v>33</v>
      </c>
      <c r="O17" s="23">
        <v>1004.0899869919435</v>
      </c>
      <c r="Q17" s="32" t="s">
        <v>33</v>
      </c>
      <c r="R17" s="33">
        <v>0</v>
      </c>
      <c r="S17" s="92"/>
      <c r="T17" s="14" t="s">
        <v>33</v>
      </c>
      <c r="U17" s="23">
        <v>0</v>
      </c>
      <c r="V17" s="91"/>
      <c r="W17" s="32" t="s">
        <v>33</v>
      </c>
      <c r="X17" s="33">
        <v>0</v>
      </c>
      <c r="Y17" s="92">
        <v>6</v>
      </c>
      <c r="Z17" s="14" t="s">
        <v>33</v>
      </c>
      <c r="AA17" s="23">
        <v>799.9700043360189</v>
      </c>
      <c r="AB17" s="91"/>
      <c r="AC17" s="32" t="s">
        <v>33</v>
      </c>
      <c r="AD17" s="33">
        <v>0</v>
      </c>
      <c r="AE17" s="92"/>
      <c r="AF17" s="14" t="s">
        <v>33</v>
      </c>
      <c r="AG17" s="23">
        <v>0</v>
      </c>
      <c r="AH17" s="91"/>
      <c r="AI17" s="32" t="s">
        <v>33</v>
      </c>
      <c r="AJ17" s="33">
        <v>0</v>
      </c>
      <c r="AK17" s="92"/>
      <c r="AL17" s="14" t="s">
        <v>33</v>
      </c>
      <c r="AM17" s="23">
        <v>0</v>
      </c>
      <c r="AN17" s="91">
        <v>10</v>
      </c>
      <c r="AO17" s="32">
        <v>1</v>
      </c>
      <c r="AP17" s="33">
        <v>1133.9749674798586</v>
      </c>
      <c r="AQ17" s="91">
        <v>7</v>
      </c>
      <c r="AR17" s="32" t="s">
        <v>33</v>
      </c>
      <c r="AS17" s="33">
        <v>653.8419686577807</v>
      </c>
      <c r="AT17" s="92">
        <v>21</v>
      </c>
      <c r="AU17" s="14" t="s">
        <v>33</v>
      </c>
      <c r="AV17" s="23">
        <v>527.7917271903351</v>
      </c>
      <c r="AW17" s="91"/>
      <c r="AX17" s="32" t="s">
        <v>33</v>
      </c>
      <c r="AY17" s="33">
        <v>0</v>
      </c>
      <c r="AZ17" s="22">
        <v>4119.668654655937</v>
      </c>
      <c r="BA17" s="25">
        <v>4119.668654655937</v>
      </c>
      <c r="BB17" s="14" t="s">
        <v>325</v>
      </c>
      <c r="BC17" s="23">
        <v>205.98343273279684</v>
      </c>
      <c r="BD17" s="26">
        <v>4325.652087388734</v>
      </c>
      <c r="BE17" s="21">
        <f t="shared" si="0"/>
        <v>0</v>
      </c>
      <c r="BF17" s="21">
        <f t="shared" si="1"/>
        <v>1004.0899869919435</v>
      </c>
      <c r="BG17" s="21">
        <f t="shared" si="2"/>
        <v>0</v>
      </c>
      <c r="BH17" s="21">
        <f t="shared" si="3"/>
        <v>0</v>
      </c>
      <c r="BI17" s="21">
        <f t="shared" si="4"/>
        <v>0</v>
      </c>
      <c r="BJ17" s="21">
        <f t="shared" si="5"/>
        <v>799.9700043360189</v>
      </c>
      <c r="BK17" s="21">
        <f t="shared" si="6"/>
        <v>0</v>
      </c>
      <c r="BL17" s="21">
        <f t="shared" si="7"/>
        <v>0</v>
      </c>
      <c r="BM17" s="21">
        <f t="shared" si="8"/>
        <v>0</v>
      </c>
      <c r="BN17" s="21">
        <f t="shared" si="9"/>
        <v>0</v>
      </c>
      <c r="BO17" s="21">
        <f t="shared" si="10"/>
        <v>1133.9749674798586</v>
      </c>
      <c r="BP17" s="21" t="e">
        <f>#REF!</f>
        <v>#REF!</v>
      </c>
      <c r="BQ17" s="21">
        <f t="shared" si="11"/>
        <v>653.8419686577807</v>
      </c>
      <c r="BR17" s="21">
        <f t="shared" si="12"/>
        <v>527.7917271903351</v>
      </c>
      <c r="BS17" s="21">
        <f t="shared" si="13"/>
        <v>0</v>
      </c>
      <c r="BT17" s="21" t="e">
        <f>#REF!</f>
        <v>#REF!</v>
      </c>
      <c r="BU17" s="21" t="e">
        <f>#REF!</f>
        <v>#REF!</v>
      </c>
      <c r="BV17" s="21" t="e">
        <f>#REF!</f>
        <v>#REF!</v>
      </c>
      <c r="BW17" s="21" t="e">
        <f>#REF!</f>
        <v>#REF!</v>
      </c>
      <c r="BX17" s="21" t="e">
        <f>#REF!</f>
        <v>#REF!</v>
      </c>
      <c r="BY17" s="21" t="e">
        <f t="shared" si="14"/>
        <v>#REF!</v>
      </c>
    </row>
    <row r="18" spans="1:77" ht="12.75" customHeight="1">
      <c r="A18" s="152">
        <f>MAX(A$4:A17)+1</f>
        <v>12</v>
      </c>
      <c r="B18" s="139" t="s">
        <v>78</v>
      </c>
      <c r="C18" s="140" t="s">
        <v>79</v>
      </c>
      <c r="D18" s="141">
        <v>6</v>
      </c>
      <c r="E18" s="140" t="s">
        <v>23</v>
      </c>
      <c r="F18" s="141">
        <v>2</v>
      </c>
      <c r="G18" s="140" t="s">
        <v>26</v>
      </c>
      <c r="H18" s="140" t="s">
        <v>2</v>
      </c>
      <c r="I18" s="142">
        <v>4285.2574579956245</v>
      </c>
      <c r="J18" s="91">
        <v>3</v>
      </c>
      <c r="K18" s="32" t="s">
        <v>33</v>
      </c>
      <c r="L18" s="33">
        <v>902.6323462331666</v>
      </c>
      <c r="M18" s="92"/>
      <c r="N18" s="14" t="s">
        <v>33</v>
      </c>
      <c r="O18" s="23">
        <v>0</v>
      </c>
      <c r="Q18" s="32" t="s">
        <v>33</v>
      </c>
      <c r="R18" s="33">
        <v>0</v>
      </c>
      <c r="S18" s="92">
        <v>5</v>
      </c>
      <c r="T18" s="14" t="s">
        <v>33</v>
      </c>
      <c r="U18" s="23">
        <v>657.302500767287</v>
      </c>
      <c r="V18" s="91">
        <v>9</v>
      </c>
      <c r="W18" s="32">
        <v>1</v>
      </c>
      <c r="X18" s="33">
        <v>350.8774732165997</v>
      </c>
      <c r="Y18" s="92"/>
      <c r="Z18" s="116"/>
      <c r="AA18" s="23">
        <v>0</v>
      </c>
      <c r="AB18" s="91"/>
      <c r="AC18" s="32" t="s">
        <v>33</v>
      </c>
      <c r="AD18" s="33">
        <v>0</v>
      </c>
      <c r="AE18" s="92">
        <v>3</v>
      </c>
      <c r="AF18" s="14" t="s">
        <v>33</v>
      </c>
      <c r="AG18" s="23">
        <v>1338.7959707781956</v>
      </c>
      <c r="AH18" s="91"/>
      <c r="AI18" s="32" t="s">
        <v>33</v>
      </c>
      <c r="AJ18" s="33">
        <v>0</v>
      </c>
      <c r="AK18" s="92"/>
      <c r="AL18" s="14" t="s">
        <v>33</v>
      </c>
      <c r="AM18" s="23">
        <v>0</v>
      </c>
      <c r="AN18" s="91"/>
      <c r="AO18" s="32" t="s">
        <v>33</v>
      </c>
      <c r="AP18" s="33">
        <v>0</v>
      </c>
      <c r="AQ18" s="91"/>
      <c r="AR18" s="32" t="s">
        <v>33</v>
      </c>
      <c r="AS18" s="33">
        <v>0</v>
      </c>
      <c r="AT18" s="92">
        <v>12</v>
      </c>
      <c r="AU18" s="14">
        <v>1</v>
      </c>
      <c r="AV18" s="23">
        <v>831.5892880482031</v>
      </c>
      <c r="AW18" s="91">
        <v>12</v>
      </c>
      <c r="AX18" s="32" t="s">
        <v>33</v>
      </c>
      <c r="AY18" s="33">
        <v>300.5723549052043</v>
      </c>
      <c r="AZ18" s="22">
        <v>4381.769933948656</v>
      </c>
      <c r="BA18" s="25">
        <v>4081.197579043452</v>
      </c>
      <c r="BB18" s="14" t="s">
        <v>325</v>
      </c>
      <c r="BC18" s="23">
        <v>204.05987895217262</v>
      </c>
      <c r="BD18" s="26">
        <v>4285.2574579956245</v>
      </c>
      <c r="BE18" s="21">
        <f t="shared" si="0"/>
        <v>902.6323462331666</v>
      </c>
      <c r="BF18" s="21">
        <f t="shared" si="1"/>
        <v>0</v>
      </c>
      <c r="BG18" s="21">
        <f t="shared" si="2"/>
        <v>0</v>
      </c>
      <c r="BH18" s="21">
        <f t="shared" si="3"/>
        <v>657.302500767287</v>
      </c>
      <c r="BI18" s="21">
        <f t="shared" si="4"/>
        <v>350.8774732165997</v>
      </c>
      <c r="BJ18" s="21">
        <f t="shared" si="5"/>
        <v>0</v>
      </c>
      <c r="BK18" s="21">
        <f t="shared" si="6"/>
        <v>0</v>
      </c>
      <c r="BL18" s="21">
        <f t="shared" si="7"/>
        <v>1338.7959707781956</v>
      </c>
      <c r="BM18" s="21">
        <f t="shared" si="8"/>
        <v>0</v>
      </c>
      <c r="BN18" s="21">
        <f t="shared" si="9"/>
        <v>0</v>
      </c>
      <c r="BO18" s="21">
        <f t="shared" si="10"/>
        <v>0</v>
      </c>
      <c r="BP18" s="21" t="e">
        <f>#REF!</f>
        <v>#REF!</v>
      </c>
      <c r="BQ18" s="21">
        <f t="shared" si="11"/>
        <v>0</v>
      </c>
      <c r="BR18" s="21">
        <f t="shared" si="12"/>
        <v>831.5892880482031</v>
      </c>
      <c r="BS18" s="21">
        <f t="shared" si="13"/>
        <v>300.5723549052043</v>
      </c>
      <c r="BT18" s="21" t="e">
        <f>#REF!</f>
        <v>#REF!</v>
      </c>
      <c r="BU18" s="21" t="e">
        <f>#REF!</f>
        <v>#REF!</v>
      </c>
      <c r="BV18" s="21" t="e">
        <f>#REF!</f>
        <v>#REF!</v>
      </c>
      <c r="BW18" s="21" t="e">
        <f>#REF!</f>
        <v>#REF!</v>
      </c>
      <c r="BX18" s="21" t="e">
        <f>#REF!</f>
        <v>#REF!</v>
      </c>
      <c r="BY18" s="21" t="e">
        <f t="shared" si="14"/>
        <v>#REF!</v>
      </c>
    </row>
    <row r="19" spans="1:77" ht="12.75" customHeight="1">
      <c r="A19" s="152">
        <f>MAX(A$4:A18)+1</f>
        <v>13</v>
      </c>
      <c r="B19" s="143" t="s">
        <v>66</v>
      </c>
      <c r="C19" s="140" t="s">
        <v>67</v>
      </c>
      <c r="D19" s="141">
        <v>3</v>
      </c>
      <c r="E19" s="140" t="s">
        <v>20</v>
      </c>
      <c r="F19" s="141">
        <v>2</v>
      </c>
      <c r="G19" s="140" t="s">
        <v>26</v>
      </c>
      <c r="H19" s="140" t="s">
        <v>2</v>
      </c>
      <c r="I19" s="142">
        <v>3916.5242221761955</v>
      </c>
      <c r="K19" s="32" t="s">
        <v>33</v>
      </c>
      <c r="L19" s="33">
        <v>0</v>
      </c>
      <c r="M19" s="92"/>
      <c r="N19" s="14" t="s">
        <v>33</v>
      </c>
      <c r="O19" s="23">
        <v>0</v>
      </c>
      <c r="Q19" s="32" t="s">
        <v>33</v>
      </c>
      <c r="R19" s="33">
        <v>0</v>
      </c>
      <c r="S19" s="92"/>
      <c r="T19" s="14" t="s">
        <v>33</v>
      </c>
      <c r="U19" s="23">
        <v>0</v>
      </c>
      <c r="V19" s="91"/>
      <c r="W19" s="32" t="s">
        <v>33</v>
      </c>
      <c r="X19" s="33">
        <v>0</v>
      </c>
      <c r="Y19" s="92"/>
      <c r="Z19" s="14" t="s">
        <v>33</v>
      </c>
      <c r="AA19" s="23">
        <v>0</v>
      </c>
      <c r="AB19" s="91"/>
      <c r="AC19" s="32" t="s">
        <v>33</v>
      </c>
      <c r="AD19" s="33">
        <v>0</v>
      </c>
      <c r="AE19" s="92"/>
      <c r="AF19" s="14" t="s">
        <v>33</v>
      </c>
      <c r="AG19" s="23">
        <v>0</v>
      </c>
      <c r="AH19" s="91"/>
      <c r="AI19" s="32" t="s">
        <v>33</v>
      </c>
      <c r="AJ19" s="33">
        <v>0</v>
      </c>
      <c r="AK19" s="92">
        <v>2</v>
      </c>
      <c r="AL19" s="14" t="s">
        <v>33</v>
      </c>
      <c r="AM19" s="23">
        <v>1142.392685158225</v>
      </c>
      <c r="AN19" s="91"/>
      <c r="AO19" s="32" t="s">
        <v>33</v>
      </c>
      <c r="AP19" s="33">
        <v>0</v>
      </c>
      <c r="AQ19" s="91"/>
      <c r="AR19" s="32" t="s">
        <v>33</v>
      </c>
      <c r="AS19" s="33">
        <v>0</v>
      </c>
      <c r="AT19" s="92">
        <v>6</v>
      </c>
      <c r="AU19" s="14">
        <v>1</v>
      </c>
      <c r="AV19" s="23">
        <v>1207.8767826281794</v>
      </c>
      <c r="AW19" s="91">
        <v>1</v>
      </c>
      <c r="AX19" s="32" t="s">
        <v>33</v>
      </c>
      <c r="AY19" s="33">
        <v>1379.753600952829</v>
      </c>
      <c r="AZ19" s="22">
        <v>3730.0230687392336</v>
      </c>
      <c r="BA19" s="25">
        <v>3730.0230687392336</v>
      </c>
      <c r="BB19" s="14" t="s">
        <v>325</v>
      </c>
      <c r="BC19" s="23">
        <v>186.5011534369617</v>
      </c>
      <c r="BD19" s="26">
        <v>3916.5242221761955</v>
      </c>
      <c r="BE19" s="21">
        <f t="shared" si="0"/>
        <v>0</v>
      </c>
      <c r="BF19" s="21">
        <f t="shared" si="1"/>
        <v>0</v>
      </c>
      <c r="BG19" s="21">
        <f t="shared" si="2"/>
        <v>0</v>
      </c>
      <c r="BH19" s="21">
        <f t="shared" si="3"/>
        <v>0</v>
      </c>
      <c r="BI19" s="21">
        <f t="shared" si="4"/>
        <v>0</v>
      </c>
      <c r="BJ19" s="21">
        <f t="shared" si="5"/>
        <v>0</v>
      </c>
      <c r="BK19" s="21">
        <f t="shared" si="6"/>
        <v>0</v>
      </c>
      <c r="BL19" s="21">
        <f t="shared" si="7"/>
        <v>0</v>
      </c>
      <c r="BM19" s="21">
        <f t="shared" si="8"/>
        <v>0</v>
      </c>
      <c r="BN19" s="21">
        <f t="shared" si="9"/>
        <v>1142.392685158225</v>
      </c>
      <c r="BO19" s="21">
        <f t="shared" si="10"/>
        <v>0</v>
      </c>
      <c r="BP19" s="21" t="e">
        <f>#REF!</f>
        <v>#REF!</v>
      </c>
      <c r="BQ19" s="21">
        <f t="shared" si="11"/>
        <v>0</v>
      </c>
      <c r="BR19" s="21">
        <f t="shared" si="12"/>
        <v>1207.8767826281794</v>
      </c>
      <c r="BS19" s="21">
        <f t="shared" si="13"/>
        <v>1379.753600952829</v>
      </c>
      <c r="BT19" s="21" t="e">
        <f>#REF!</f>
        <v>#REF!</v>
      </c>
      <c r="BU19" s="21" t="e">
        <f>#REF!</f>
        <v>#REF!</v>
      </c>
      <c r="BV19" s="21" t="e">
        <f>#REF!</f>
        <v>#REF!</v>
      </c>
      <c r="BW19" s="21" t="e">
        <f>#REF!</f>
        <v>#REF!</v>
      </c>
      <c r="BX19" s="21" t="e">
        <f>#REF!</f>
        <v>#REF!</v>
      </c>
      <c r="BY19" s="21" t="e">
        <f t="shared" si="14"/>
        <v>#REF!</v>
      </c>
    </row>
    <row r="20" spans="2:77" ht="12.75" customHeight="1">
      <c r="B20" s="139" t="s">
        <v>57</v>
      </c>
      <c r="C20" s="140" t="s">
        <v>58</v>
      </c>
      <c r="D20" s="141">
        <v>3</v>
      </c>
      <c r="E20" s="140" t="s">
        <v>59</v>
      </c>
      <c r="F20" s="141">
        <v>3</v>
      </c>
      <c r="G20" s="140" t="s">
        <v>26</v>
      </c>
      <c r="H20" s="140" t="s">
        <v>2</v>
      </c>
      <c r="I20" s="142">
        <v>3736.133867175139</v>
      </c>
      <c r="K20" s="32" t="s">
        <v>33</v>
      </c>
      <c r="L20" s="33">
        <v>0</v>
      </c>
      <c r="M20" s="92"/>
      <c r="N20" s="14" t="s">
        <v>33</v>
      </c>
      <c r="O20" s="23">
        <v>0</v>
      </c>
      <c r="Q20" s="32" t="s">
        <v>33</v>
      </c>
      <c r="R20" s="33">
        <v>0</v>
      </c>
      <c r="S20" s="92"/>
      <c r="T20" s="14" t="s">
        <v>33</v>
      </c>
      <c r="U20" s="23">
        <v>0</v>
      </c>
      <c r="V20" s="91"/>
      <c r="W20" s="32" t="s">
        <v>33</v>
      </c>
      <c r="X20" s="33">
        <v>0</v>
      </c>
      <c r="Y20" s="92"/>
      <c r="Z20" s="14" t="s">
        <v>33</v>
      </c>
      <c r="AA20" s="23">
        <v>0</v>
      </c>
      <c r="AB20" s="91"/>
      <c r="AC20" s="32" t="s">
        <v>33</v>
      </c>
      <c r="AD20" s="33">
        <v>0</v>
      </c>
      <c r="AE20" s="92"/>
      <c r="AF20" s="14" t="s">
        <v>33</v>
      </c>
      <c r="AG20" s="23">
        <v>0</v>
      </c>
      <c r="AH20" s="91">
        <v>7</v>
      </c>
      <c r="AI20" s="32" t="s">
        <v>33</v>
      </c>
      <c r="AJ20" s="33">
        <v>1399.0310251327487</v>
      </c>
      <c r="AK20" s="92"/>
      <c r="AL20" s="14" t="s">
        <v>33</v>
      </c>
      <c r="AM20" s="23">
        <v>0</v>
      </c>
      <c r="AN20" s="91">
        <v>12</v>
      </c>
      <c r="AO20" s="32" t="s">
        <v>33</v>
      </c>
      <c r="AP20" s="33">
        <v>1034.9984099203277</v>
      </c>
      <c r="AQ20" s="91"/>
      <c r="AR20" s="32" t="s">
        <v>33</v>
      </c>
      <c r="AS20" s="33">
        <v>0</v>
      </c>
      <c r="AT20" s="92">
        <v>7</v>
      </c>
      <c r="AU20" s="14">
        <v>1</v>
      </c>
      <c r="AV20" s="23">
        <v>1124.1932955899129</v>
      </c>
      <c r="AW20" s="91"/>
      <c r="AX20" s="32" t="s">
        <v>33</v>
      </c>
      <c r="AY20" s="33">
        <v>0</v>
      </c>
      <c r="AZ20" s="22">
        <v>3558.2227306429895</v>
      </c>
      <c r="BA20" s="25">
        <v>3558.2227306429895</v>
      </c>
      <c r="BB20" s="14" t="s">
        <v>325</v>
      </c>
      <c r="BC20" s="23">
        <v>177.9111365321495</v>
      </c>
      <c r="BD20" s="26">
        <v>3736.133867175139</v>
      </c>
      <c r="BE20" s="21">
        <f t="shared" si="0"/>
        <v>0</v>
      </c>
      <c r="BF20" s="21">
        <f t="shared" si="1"/>
        <v>0</v>
      </c>
      <c r="BG20" s="21">
        <f t="shared" si="2"/>
        <v>0</v>
      </c>
      <c r="BH20" s="21">
        <f t="shared" si="3"/>
        <v>0</v>
      </c>
      <c r="BI20" s="21">
        <f t="shared" si="4"/>
        <v>0</v>
      </c>
      <c r="BJ20" s="21">
        <f t="shared" si="5"/>
        <v>0</v>
      </c>
      <c r="BK20" s="21">
        <f t="shared" si="6"/>
        <v>0</v>
      </c>
      <c r="BL20" s="21">
        <f t="shared" si="7"/>
        <v>0</v>
      </c>
      <c r="BM20" s="21">
        <f t="shared" si="8"/>
        <v>1399.0310251327487</v>
      </c>
      <c r="BN20" s="21">
        <f t="shared" si="9"/>
        <v>0</v>
      </c>
      <c r="BO20" s="21">
        <f t="shared" si="10"/>
        <v>1034.9984099203277</v>
      </c>
      <c r="BP20" s="21" t="e">
        <f>#REF!</f>
        <v>#REF!</v>
      </c>
      <c r="BQ20" s="21">
        <f t="shared" si="11"/>
        <v>0</v>
      </c>
      <c r="BR20" s="21">
        <f t="shared" si="12"/>
        <v>1124.1932955899129</v>
      </c>
      <c r="BS20" s="21">
        <f t="shared" si="13"/>
        <v>0</v>
      </c>
      <c r="BT20" s="21" t="e">
        <f>#REF!</f>
        <v>#REF!</v>
      </c>
      <c r="BU20" s="21" t="e">
        <f>#REF!</f>
        <v>#REF!</v>
      </c>
      <c r="BV20" s="21" t="e">
        <f>#REF!</f>
        <v>#REF!</v>
      </c>
      <c r="BW20" s="21" t="e">
        <f>#REF!</f>
        <v>#REF!</v>
      </c>
      <c r="BX20" s="21" t="e">
        <f>#REF!</f>
        <v>#REF!</v>
      </c>
      <c r="BY20" s="21" t="e">
        <f t="shared" si="14"/>
        <v>#REF!</v>
      </c>
    </row>
    <row r="21" spans="2:77" ht="12.75" customHeight="1">
      <c r="B21" s="143" t="s">
        <v>76</v>
      </c>
      <c r="C21" s="140" t="s">
        <v>77</v>
      </c>
      <c r="D21" s="141">
        <v>3</v>
      </c>
      <c r="E21" s="140" t="s">
        <v>59</v>
      </c>
      <c r="F21" s="141">
        <v>3</v>
      </c>
      <c r="G21" s="140" t="s">
        <v>26</v>
      </c>
      <c r="H21" s="140" t="s">
        <v>2</v>
      </c>
      <c r="I21" s="142">
        <v>3614.3941723017097</v>
      </c>
      <c r="K21" s="32" t="s">
        <v>33</v>
      </c>
      <c r="L21" s="33">
        <v>0</v>
      </c>
      <c r="M21" s="92"/>
      <c r="N21" s="14" t="s">
        <v>33</v>
      </c>
      <c r="O21" s="23">
        <v>0</v>
      </c>
      <c r="Q21" s="32" t="s">
        <v>33</v>
      </c>
      <c r="R21" s="33">
        <v>0</v>
      </c>
      <c r="S21" s="92"/>
      <c r="T21" s="14" t="s">
        <v>33</v>
      </c>
      <c r="U21" s="23">
        <v>0</v>
      </c>
      <c r="V21" s="91"/>
      <c r="W21" s="32" t="s">
        <v>33</v>
      </c>
      <c r="X21" s="33">
        <v>0</v>
      </c>
      <c r="Y21" s="92"/>
      <c r="Z21" s="14" t="s">
        <v>33</v>
      </c>
      <c r="AA21" s="23">
        <v>0</v>
      </c>
      <c r="AB21" s="91"/>
      <c r="AC21" s="32" t="s">
        <v>33</v>
      </c>
      <c r="AD21" s="33">
        <v>0</v>
      </c>
      <c r="AE21" s="92"/>
      <c r="AF21" s="14" t="s">
        <v>33</v>
      </c>
      <c r="AG21" s="23">
        <v>0</v>
      </c>
      <c r="AH21" s="91">
        <v>13</v>
      </c>
      <c r="AI21" s="32" t="s">
        <v>33</v>
      </c>
      <c r="AJ21" s="33">
        <v>1062.9743847670238</v>
      </c>
      <c r="AK21" s="92"/>
      <c r="AL21" s="14" t="s">
        <v>33</v>
      </c>
      <c r="AM21" s="23">
        <v>0</v>
      </c>
      <c r="AN21" s="91">
        <v>14</v>
      </c>
      <c r="AO21" s="32" t="s">
        <v>33</v>
      </c>
      <c r="AP21" s="33">
        <v>951.3149228820614</v>
      </c>
      <c r="AQ21" s="91"/>
      <c r="AR21" s="32" t="s">
        <v>33</v>
      </c>
      <c r="AS21" s="33">
        <v>0</v>
      </c>
      <c r="AT21" s="92">
        <v>4</v>
      </c>
      <c r="AU21" s="14">
        <v>1</v>
      </c>
      <c r="AV21" s="23">
        <v>1427.990856447781</v>
      </c>
      <c r="AW21" s="91"/>
      <c r="AX21" s="32" t="s">
        <v>33</v>
      </c>
      <c r="AY21" s="33">
        <v>0</v>
      </c>
      <c r="AZ21" s="22">
        <v>3442.2801640968664</v>
      </c>
      <c r="BA21" s="25">
        <v>3442.2801640968664</v>
      </c>
      <c r="BB21" s="14" t="s">
        <v>325</v>
      </c>
      <c r="BC21" s="23">
        <v>172.11400820484334</v>
      </c>
      <c r="BD21" s="26">
        <v>3614.3941723017097</v>
      </c>
      <c r="BE21" s="21">
        <f t="shared" si="0"/>
        <v>0</v>
      </c>
      <c r="BF21" s="21">
        <f t="shared" si="1"/>
        <v>0</v>
      </c>
      <c r="BG21" s="21">
        <f t="shared" si="2"/>
        <v>0</v>
      </c>
      <c r="BH21" s="21">
        <f t="shared" si="3"/>
        <v>0</v>
      </c>
      <c r="BI21" s="21">
        <f t="shared" si="4"/>
        <v>0</v>
      </c>
      <c r="BJ21" s="21">
        <f t="shared" si="5"/>
        <v>0</v>
      </c>
      <c r="BK21" s="21">
        <f t="shared" si="6"/>
        <v>0</v>
      </c>
      <c r="BL21" s="21">
        <f t="shared" si="7"/>
        <v>0</v>
      </c>
      <c r="BM21" s="21">
        <f t="shared" si="8"/>
        <v>1062.9743847670238</v>
      </c>
      <c r="BN21" s="21">
        <f t="shared" si="9"/>
        <v>0</v>
      </c>
      <c r="BO21" s="21">
        <f t="shared" si="10"/>
        <v>951.3149228820614</v>
      </c>
      <c r="BP21" s="21" t="e">
        <f>#REF!</f>
        <v>#REF!</v>
      </c>
      <c r="BQ21" s="21">
        <f t="shared" si="11"/>
        <v>0</v>
      </c>
      <c r="BR21" s="21">
        <f t="shared" si="12"/>
        <v>1427.990856447781</v>
      </c>
      <c r="BS21" s="21">
        <f t="shared" si="13"/>
        <v>0</v>
      </c>
      <c r="BT21" s="21" t="e">
        <f>#REF!</f>
        <v>#REF!</v>
      </c>
      <c r="BU21" s="21" t="e">
        <f>#REF!</f>
        <v>#REF!</v>
      </c>
      <c r="BV21" s="21" t="e">
        <f>#REF!</f>
        <v>#REF!</v>
      </c>
      <c r="BW21" s="21" t="e">
        <f>#REF!</f>
        <v>#REF!</v>
      </c>
      <c r="BX21" s="21" t="e">
        <f>#REF!</f>
        <v>#REF!</v>
      </c>
      <c r="BY21" s="21" t="e">
        <f t="shared" si="14"/>
        <v>#REF!</v>
      </c>
    </row>
    <row r="22" spans="1:77" ht="12.75" customHeight="1">
      <c r="A22" s="152">
        <f>MAX(A$4:A21)+1</f>
        <v>14</v>
      </c>
      <c r="B22" s="139" t="s">
        <v>80</v>
      </c>
      <c r="C22" s="140" t="s">
        <v>81</v>
      </c>
      <c r="D22" s="141">
        <v>6</v>
      </c>
      <c r="E22" s="140" t="s">
        <v>21</v>
      </c>
      <c r="F22" s="141">
        <v>2</v>
      </c>
      <c r="G22" s="140" t="s">
        <v>26</v>
      </c>
      <c r="H22" s="140" t="s">
        <v>2</v>
      </c>
      <c r="I22" s="142">
        <v>3254.077075386803</v>
      </c>
      <c r="J22" s="91">
        <v>7</v>
      </c>
      <c r="K22" s="32" t="s">
        <v>33</v>
      </c>
      <c r="L22" s="33">
        <v>534.6555609385722</v>
      </c>
      <c r="M22" s="92"/>
      <c r="N22" s="14" t="s">
        <v>33</v>
      </c>
      <c r="O22" s="23">
        <v>0</v>
      </c>
      <c r="P22" s="91">
        <v>8</v>
      </c>
      <c r="Q22" s="32" t="s">
        <v>33</v>
      </c>
      <c r="R22" s="33">
        <v>402.02999566398114</v>
      </c>
      <c r="S22" s="92"/>
      <c r="T22" s="14" t="s">
        <v>33</v>
      </c>
      <c r="U22" s="23">
        <v>0</v>
      </c>
      <c r="V22" s="91"/>
      <c r="W22" s="32" t="s">
        <v>33</v>
      </c>
      <c r="X22" s="33">
        <v>0</v>
      </c>
      <c r="Y22" s="92"/>
      <c r="Z22" s="14" t="s">
        <v>33</v>
      </c>
      <c r="AA22" s="23">
        <v>0</v>
      </c>
      <c r="AB22" s="91"/>
      <c r="AC22" s="32" t="s">
        <v>33</v>
      </c>
      <c r="AD22" s="33">
        <v>0</v>
      </c>
      <c r="AE22" s="92">
        <v>6</v>
      </c>
      <c r="AF22" s="14" t="s">
        <v>33</v>
      </c>
      <c r="AG22" s="23">
        <v>962.5084761982192</v>
      </c>
      <c r="AH22" s="91"/>
      <c r="AI22" s="32" t="s">
        <v>33</v>
      </c>
      <c r="AJ22" s="33">
        <v>0</v>
      </c>
      <c r="AK22" s="92">
        <v>7</v>
      </c>
      <c r="AL22" s="14" t="s">
        <v>33</v>
      </c>
      <c r="AM22" s="23">
        <v>598.3246408079493</v>
      </c>
      <c r="AN22" s="91"/>
      <c r="AO22" s="32" t="s">
        <v>33</v>
      </c>
      <c r="AP22" s="33">
        <v>0</v>
      </c>
      <c r="AQ22" s="91"/>
      <c r="AR22" s="32" t="s">
        <v>33</v>
      </c>
      <c r="AS22" s="33">
        <v>0</v>
      </c>
      <c r="AT22" s="92">
        <v>39</v>
      </c>
      <c r="AU22" s="14">
        <v>1</v>
      </c>
      <c r="AV22" s="23">
        <v>191.73508682461005</v>
      </c>
      <c r="AW22" s="91">
        <v>6</v>
      </c>
      <c r="AX22" s="32" t="s">
        <v>33</v>
      </c>
      <c r="AY22" s="33">
        <v>601.6023505691854</v>
      </c>
      <c r="AZ22" s="22">
        <v>3290.8561110025175</v>
      </c>
      <c r="BA22" s="25">
        <v>3099.121024177907</v>
      </c>
      <c r="BB22" s="14" t="s">
        <v>325</v>
      </c>
      <c r="BC22" s="23">
        <v>154.95605120889536</v>
      </c>
      <c r="BD22" s="26">
        <v>3254.077075386803</v>
      </c>
      <c r="BE22" s="21">
        <f t="shared" si="0"/>
        <v>534.6555609385722</v>
      </c>
      <c r="BF22" s="21">
        <f t="shared" si="1"/>
        <v>0</v>
      </c>
      <c r="BG22" s="21">
        <f t="shared" si="2"/>
        <v>402.02999566398114</v>
      </c>
      <c r="BH22" s="21">
        <f t="shared" si="3"/>
        <v>0</v>
      </c>
      <c r="BI22" s="21">
        <f t="shared" si="4"/>
        <v>0</v>
      </c>
      <c r="BJ22" s="21">
        <f t="shared" si="5"/>
        <v>0</v>
      </c>
      <c r="BK22" s="21">
        <f t="shared" si="6"/>
        <v>0</v>
      </c>
      <c r="BL22" s="21">
        <f t="shared" si="7"/>
        <v>962.5084761982192</v>
      </c>
      <c r="BM22" s="21">
        <f t="shared" si="8"/>
        <v>0</v>
      </c>
      <c r="BN22" s="21">
        <f t="shared" si="9"/>
        <v>598.3246408079493</v>
      </c>
      <c r="BO22" s="21">
        <f t="shared" si="10"/>
        <v>0</v>
      </c>
      <c r="BP22" s="21" t="e">
        <f>#REF!</f>
        <v>#REF!</v>
      </c>
      <c r="BQ22" s="21">
        <f t="shared" si="11"/>
        <v>0</v>
      </c>
      <c r="BR22" s="21">
        <f t="shared" si="12"/>
        <v>191.73508682461005</v>
      </c>
      <c r="BS22" s="21">
        <f t="shared" si="13"/>
        <v>601.6023505691854</v>
      </c>
      <c r="BT22" s="21" t="e">
        <f>#REF!</f>
        <v>#REF!</v>
      </c>
      <c r="BU22" s="21" t="e">
        <f>#REF!</f>
        <v>#REF!</v>
      </c>
      <c r="BV22" s="21" t="e">
        <f>#REF!</f>
        <v>#REF!</v>
      </c>
      <c r="BW22" s="21" t="e">
        <f>#REF!</f>
        <v>#REF!</v>
      </c>
      <c r="BX22" s="21" t="e">
        <f>#REF!</f>
        <v>#REF!</v>
      </c>
      <c r="BY22" s="21" t="e">
        <f t="shared" si="14"/>
        <v>#REF!</v>
      </c>
    </row>
    <row r="23" spans="2:77" ht="12.75" customHeight="1">
      <c r="B23" s="139" t="s">
        <v>117</v>
      </c>
      <c r="C23" s="140" t="s">
        <v>118</v>
      </c>
      <c r="D23" s="141">
        <v>3</v>
      </c>
      <c r="E23" s="140" t="s">
        <v>59</v>
      </c>
      <c r="F23" s="141">
        <v>3</v>
      </c>
      <c r="G23" s="140" t="s">
        <v>26</v>
      </c>
      <c r="H23" s="140" t="s">
        <v>2</v>
      </c>
      <c r="I23" s="142">
        <v>3240.0222786707254</v>
      </c>
      <c r="K23" s="32" t="s">
        <v>33</v>
      </c>
      <c r="L23" s="33">
        <v>0</v>
      </c>
      <c r="M23" s="92"/>
      <c r="N23" s="14" t="s">
        <v>33</v>
      </c>
      <c r="O23" s="23">
        <v>0</v>
      </c>
      <c r="Q23" s="32" t="s">
        <v>33</v>
      </c>
      <c r="R23" s="33">
        <v>0</v>
      </c>
      <c r="S23" s="92"/>
      <c r="T23" s="14" t="s">
        <v>33</v>
      </c>
      <c r="U23" s="23">
        <v>0</v>
      </c>
      <c r="V23" s="91"/>
      <c r="W23" s="32" t="s">
        <v>33</v>
      </c>
      <c r="X23" s="33">
        <v>0</v>
      </c>
      <c r="Y23" s="92"/>
      <c r="Z23" s="14" t="s">
        <v>33</v>
      </c>
      <c r="AA23" s="23">
        <v>0</v>
      </c>
      <c r="AB23" s="91"/>
      <c r="AC23" s="32" t="s">
        <v>33</v>
      </c>
      <c r="AD23" s="33">
        <v>0</v>
      </c>
      <c r="AE23" s="92"/>
      <c r="AF23" s="14" t="s">
        <v>33</v>
      </c>
      <c r="AG23" s="23">
        <v>0</v>
      </c>
      <c r="AH23" s="91">
        <v>26</v>
      </c>
      <c r="AI23" s="32" t="s">
        <v>33</v>
      </c>
      <c r="AJ23" s="33">
        <v>686.6868901870473</v>
      </c>
      <c r="AK23" s="92"/>
      <c r="AL23" s="14" t="s">
        <v>33</v>
      </c>
      <c r="AM23" s="23">
        <v>0</v>
      </c>
      <c r="AN23" s="91">
        <v>3</v>
      </c>
      <c r="AO23" s="32" t="s">
        <v>33</v>
      </c>
      <c r="AP23" s="33">
        <v>1787.5733990802805</v>
      </c>
      <c r="AQ23" s="91"/>
      <c r="AR23" s="32" t="s">
        <v>33</v>
      </c>
      <c r="AS23" s="33">
        <v>0</v>
      </c>
      <c r="AT23" s="92">
        <v>18</v>
      </c>
      <c r="AU23" s="14">
        <v>1</v>
      </c>
      <c r="AV23" s="23">
        <v>611.4752142286017</v>
      </c>
      <c r="AW23" s="91"/>
      <c r="AX23" s="32" t="s">
        <v>33</v>
      </c>
      <c r="AY23" s="33">
        <v>0</v>
      </c>
      <c r="AZ23" s="22">
        <v>3085.735503495929</v>
      </c>
      <c r="BA23" s="25">
        <v>3085.735503495929</v>
      </c>
      <c r="BB23" s="14" t="s">
        <v>325</v>
      </c>
      <c r="BC23" s="23">
        <v>154.28677517479647</v>
      </c>
      <c r="BD23" s="26">
        <v>3240.0222786707254</v>
      </c>
      <c r="BE23" s="21">
        <f t="shared" si="0"/>
        <v>0</v>
      </c>
      <c r="BF23" s="21">
        <f t="shared" si="1"/>
        <v>0</v>
      </c>
      <c r="BG23" s="21">
        <f t="shared" si="2"/>
        <v>0</v>
      </c>
      <c r="BH23" s="21">
        <f t="shared" si="3"/>
        <v>0</v>
      </c>
      <c r="BI23" s="21">
        <f t="shared" si="4"/>
        <v>0</v>
      </c>
      <c r="BJ23" s="21">
        <f t="shared" si="5"/>
        <v>0</v>
      </c>
      <c r="BK23" s="21">
        <f t="shared" si="6"/>
        <v>0</v>
      </c>
      <c r="BL23" s="21">
        <f t="shared" si="7"/>
        <v>0</v>
      </c>
      <c r="BM23" s="21">
        <f t="shared" si="8"/>
        <v>686.6868901870473</v>
      </c>
      <c r="BN23" s="21">
        <f t="shared" si="9"/>
        <v>0</v>
      </c>
      <c r="BO23" s="21">
        <f t="shared" si="10"/>
        <v>1787.5733990802805</v>
      </c>
      <c r="BP23" s="21" t="e">
        <f>#REF!</f>
        <v>#REF!</v>
      </c>
      <c r="BQ23" s="21">
        <f t="shared" si="11"/>
        <v>0</v>
      </c>
      <c r="BR23" s="21">
        <f t="shared" si="12"/>
        <v>611.4752142286017</v>
      </c>
      <c r="BS23" s="21">
        <f t="shared" si="13"/>
        <v>0</v>
      </c>
      <c r="BT23" s="21" t="e">
        <f>#REF!</f>
        <v>#REF!</v>
      </c>
      <c r="BU23" s="21" t="e">
        <f>#REF!</f>
        <v>#REF!</v>
      </c>
      <c r="BV23" s="21" t="e">
        <f>#REF!</f>
        <v>#REF!</v>
      </c>
      <c r="BW23" s="21" t="e">
        <f>#REF!</f>
        <v>#REF!</v>
      </c>
      <c r="BX23" s="21" t="e">
        <f>#REF!</f>
        <v>#REF!</v>
      </c>
      <c r="BY23" s="21" t="e">
        <f t="shared" si="14"/>
        <v>#REF!</v>
      </c>
    </row>
    <row r="24" spans="1:185" ht="12.75" customHeight="1">
      <c r="A24" s="152">
        <f>MAX(A$4:A23)+1</f>
        <v>15</v>
      </c>
      <c r="B24" s="139" t="s">
        <v>90</v>
      </c>
      <c r="C24" s="140" t="s">
        <v>91</v>
      </c>
      <c r="D24" s="141">
        <v>5</v>
      </c>
      <c r="E24" s="140" t="s">
        <v>20</v>
      </c>
      <c r="F24" s="141">
        <v>2</v>
      </c>
      <c r="G24" s="140" t="s">
        <v>25</v>
      </c>
      <c r="H24" s="140"/>
      <c r="I24" s="142">
        <v>2924.7360570825595</v>
      </c>
      <c r="J24" s="91">
        <v>8</v>
      </c>
      <c r="K24" s="32" t="s">
        <v>33</v>
      </c>
      <c r="L24" s="33">
        <v>476.6636139608855</v>
      </c>
      <c r="M24" s="92"/>
      <c r="N24" s="14" t="s">
        <v>33</v>
      </c>
      <c r="O24" s="23">
        <v>0</v>
      </c>
      <c r="P24" s="91">
        <v>6</v>
      </c>
      <c r="Q24" s="32" t="s">
        <v>33</v>
      </c>
      <c r="R24" s="33">
        <v>526.968732272281</v>
      </c>
      <c r="S24" s="92"/>
      <c r="T24" s="14" t="s">
        <v>33</v>
      </c>
      <c r="U24" s="23">
        <v>0</v>
      </c>
      <c r="V24" s="91"/>
      <c r="W24" s="32" t="s">
        <v>33</v>
      </c>
      <c r="X24" s="33">
        <v>0</v>
      </c>
      <c r="Y24" s="92"/>
      <c r="Z24" s="14" t="s">
        <v>33</v>
      </c>
      <c r="AA24" s="23">
        <v>0</v>
      </c>
      <c r="AB24" s="91"/>
      <c r="AC24" s="32" t="s">
        <v>33</v>
      </c>
      <c r="AD24" s="33">
        <v>0</v>
      </c>
      <c r="AE24" s="92"/>
      <c r="AF24" s="14" t="s">
        <v>33</v>
      </c>
      <c r="AG24" s="23">
        <v>0</v>
      </c>
      <c r="AH24" s="91">
        <v>21</v>
      </c>
      <c r="AI24" s="32">
        <v>1</v>
      </c>
      <c r="AJ24" s="33">
        <v>802.6294567331709</v>
      </c>
      <c r="AK24" s="92"/>
      <c r="AL24" s="14" t="s">
        <v>33</v>
      </c>
      <c r="AM24" s="23">
        <v>0</v>
      </c>
      <c r="AN24" s="91"/>
      <c r="AO24" s="32" t="s">
        <v>33</v>
      </c>
      <c r="AP24" s="33">
        <v>0</v>
      </c>
      <c r="AQ24" s="91"/>
      <c r="AR24" s="32" t="s">
        <v>33</v>
      </c>
      <c r="AS24" s="33">
        <v>0</v>
      </c>
      <c r="AT24" s="92">
        <v>22</v>
      </c>
      <c r="AU24" s="14">
        <v>1</v>
      </c>
      <c r="AV24" s="23">
        <v>502.5374945799763</v>
      </c>
      <c r="AW24" s="107">
        <v>8</v>
      </c>
      <c r="AX24" s="108" t="s">
        <v>33</v>
      </c>
      <c r="AY24" s="109">
        <v>476.6636139608855</v>
      </c>
      <c r="AZ24" s="111">
        <v>2785.4629115071994</v>
      </c>
      <c r="BA24" s="112">
        <v>2785.4629115071994</v>
      </c>
      <c r="BB24" s="108" t="s">
        <v>325</v>
      </c>
      <c r="BC24" s="110">
        <v>139.27314557535996</v>
      </c>
      <c r="BD24" s="113">
        <v>2924.7360570825595</v>
      </c>
      <c r="BE24" s="114">
        <f t="shared" si="0"/>
        <v>476.6636139608855</v>
      </c>
      <c r="BF24" s="114">
        <f t="shared" si="1"/>
        <v>0</v>
      </c>
      <c r="BG24" s="114">
        <f t="shared" si="2"/>
        <v>526.968732272281</v>
      </c>
      <c r="BH24" s="114">
        <f t="shared" si="3"/>
        <v>0</v>
      </c>
      <c r="BI24" s="114">
        <f t="shared" si="4"/>
        <v>0</v>
      </c>
      <c r="BJ24" s="114">
        <f t="shared" si="5"/>
        <v>0</v>
      </c>
      <c r="BK24" s="114">
        <f t="shared" si="6"/>
        <v>0</v>
      </c>
      <c r="BL24" s="114">
        <f t="shared" si="7"/>
        <v>0</v>
      </c>
      <c r="BM24" s="114">
        <f t="shared" si="8"/>
        <v>802.6294567331709</v>
      </c>
      <c r="BN24" s="114">
        <f t="shared" si="9"/>
        <v>0</v>
      </c>
      <c r="BO24" s="114">
        <f t="shared" si="10"/>
        <v>0</v>
      </c>
      <c r="BP24" s="114" t="e">
        <f>#REF!</f>
        <v>#REF!</v>
      </c>
      <c r="BQ24" s="114">
        <f t="shared" si="11"/>
        <v>0</v>
      </c>
      <c r="BR24" s="114">
        <f t="shared" si="12"/>
        <v>502.5374945799763</v>
      </c>
      <c r="BS24" s="114">
        <f t="shared" si="13"/>
        <v>476.6636139608855</v>
      </c>
      <c r="BT24" s="114" t="e">
        <f>#REF!</f>
        <v>#REF!</v>
      </c>
      <c r="BU24" s="114" t="e">
        <f>#REF!</f>
        <v>#REF!</v>
      </c>
      <c r="BV24" s="114" t="e">
        <f>#REF!</f>
        <v>#REF!</v>
      </c>
      <c r="BW24" s="114" t="e">
        <f>#REF!</f>
        <v>#REF!</v>
      </c>
      <c r="BX24" s="114" t="e">
        <f>#REF!</f>
        <v>#REF!</v>
      </c>
      <c r="BY24" s="114" t="e">
        <f t="shared" si="14"/>
        <v>#REF!</v>
      </c>
      <c r="BZ24" s="115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</row>
    <row r="25" spans="1:77" ht="12.75" customHeight="1">
      <c r="A25" s="152">
        <f>MAX(A$4:A24)+1</f>
        <v>16</v>
      </c>
      <c r="B25" s="139" t="s">
        <v>62</v>
      </c>
      <c r="C25" s="140" t="s">
        <v>63</v>
      </c>
      <c r="D25" s="141">
        <v>4</v>
      </c>
      <c r="E25" s="140" t="s">
        <v>23</v>
      </c>
      <c r="F25" s="141">
        <v>2</v>
      </c>
      <c r="G25" s="140" t="s">
        <v>26</v>
      </c>
      <c r="H25" s="140" t="s">
        <v>2</v>
      </c>
      <c r="I25" s="142">
        <v>2687.490381683544</v>
      </c>
      <c r="J25" s="91">
        <v>17</v>
      </c>
      <c r="K25" s="32" t="s">
        <v>33</v>
      </c>
      <c r="L25" s="33">
        <v>149.30467957455517</v>
      </c>
      <c r="M25" s="92">
        <v>11</v>
      </c>
      <c r="N25" s="14">
        <v>1</v>
      </c>
      <c r="O25" s="23">
        <v>439.8185565533811</v>
      </c>
      <c r="Q25" s="32" t="s">
        <v>33</v>
      </c>
      <c r="R25" s="33">
        <v>0</v>
      </c>
      <c r="S25" s="92"/>
      <c r="T25" s="14" t="s">
        <v>33</v>
      </c>
      <c r="U25" s="23">
        <v>0</v>
      </c>
      <c r="V25" s="91">
        <v>2</v>
      </c>
      <c r="W25" s="32">
        <v>1</v>
      </c>
      <c r="X25" s="33">
        <v>1004.0899869919434</v>
      </c>
      <c r="Y25" s="92"/>
      <c r="Z25" s="116"/>
      <c r="AA25" s="23">
        <v>0</v>
      </c>
      <c r="AB25" s="91"/>
      <c r="AC25" s="32" t="s">
        <v>33</v>
      </c>
      <c r="AD25" s="33">
        <v>0</v>
      </c>
      <c r="AE25" s="92"/>
      <c r="AF25" s="14" t="s">
        <v>33</v>
      </c>
      <c r="AG25" s="23">
        <v>0</v>
      </c>
      <c r="AH25" s="91"/>
      <c r="AI25" s="32" t="s">
        <v>33</v>
      </c>
      <c r="AJ25" s="33">
        <v>0</v>
      </c>
      <c r="AK25" s="92">
        <v>3</v>
      </c>
      <c r="AL25" s="14" t="s">
        <v>33</v>
      </c>
      <c r="AM25" s="23">
        <v>966.3014261025437</v>
      </c>
      <c r="AN25" s="91"/>
      <c r="AO25" s="32" t="s">
        <v>33</v>
      </c>
      <c r="AP25" s="33">
        <v>0</v>
      </c>
      <c r="AQ25" s="91"/>
      <c r="AR25" s="32" t="s">
        <v>33</v>
      </c>
      <c r="AS25" s="33">
        <v>0</v>
      </c>
      <c r="AT25" s="92"/>
      <c r="AU25" s="14" t="s">
        <v>33</v>
      </c>
      <c r="AV25" s="23">
        <v>0</v>
      </c>
      <c r="AW25" s="91"/>
      <c r="AX25" s="32" t="s">
        <v>33</v>
      </c>
      <c r="AY25" s="33">
        <v>0</v>
      </c>
      <c r="AZ25" s="22">
        <v>2559.5146492224235</v>
      </c>
      <c r="BA25" s="25">
        <v>2559.514649222423</v>
      </c>
      <c r="BB25" s="14" t="s">
        <v>325</v>
      </c>
      <c r="BC25" s="23">
        <v>127.97573246112115</v>
      </c>
      <c r="BD25" s="26">
        <v>2687.490381683544</v>
      </c>
      <c r="BE25" s="21">
        <f t="shared" si="0"/>
        <v>149.30467957455517</v>
      </c>
      <c r="BF25" s="21">
        <f t="shared" si="1"/>
        <v>439.8185565533811</v>
      </c>
      <c r="BG25" s="21">
        <f t="shared" si="2"/>
        <v>0</v>
      </c>
      <c r="BH25" s="21">
        <f t="shared" si="3"/>
        <v>0</v>
      </c>
      <c r="BI25" s="21">
        <f t="shared" si="4"/>
        <v>1004.0899869919434</v>
      </c>
      <c r="BJ25" s="21">
        <f t="shared" si="5"/>
        <v>0</v>
      </c>
      <c r="BK25" s="21">
        <f t="shared" si="6"/>
        <v>0</v>
      </c>
      <c r="BL25" s="21">
        <f t="shared" si="7"/>
        <v>0</v>
      </c>
      <c r="BM25" s="21">
        <f t="shared" si="8"/>
        <v>0</v>
      </c>
      <c r="BN25" s="21">
        <f t="shared" si="9"/>
        <v>966.3014261025437</v>
      </c>
      <c r="BO25" s="21">
        <f t="shared" si="10"/>
        <v>0</v>
      </c>
      <c r="BP25" s="21" t="e">
        <f>#REF!</f>
        <v>#REF!</v>
      </c>
      <c r="BQ25" s="21">
        <f t="shared" si="11"/>
        <v>0</v>
      </c>
      <c r="BR25" s="21">
        <f t="shared" si="12"/>
        <v>0</v>
      </c>
      <c r="BS25" s="21">
        <f t="shared" si="13"/>
        <v>0</v>
      </c>
      <c r="BT25" s="21" t="e">
        <f>#REF!</f>
        <v>#REF!</v>
      </c>
      <c r="BU25" s="21" t="e">
        <f>#REF!</f>
        <v>#REF!</v>
      </c>
      <c r="BV25" s="21" t="e">
        <f>#REF!</f>
        <v>#REF!</v>
      </c>
      <c r="BW25" s="21" t="e">
        <f>#REF!</f>
        <v>#REF!</v>
      </c>
      <c r="BX25" s="21" t="e">
        <f>#REF!</f>
        <v>#REF!</v>
      </c>
      <c r="BY25" s="21" t="e">
        <f t="shared" si="14"/>
        <v>#REF!</v>
      </c>
    </row>
    <row r="26" spans="2:77" ht="12.75" customHeight="1">
      <c r="B26" s="139" t="s">
        <v>60</v>
      </c>
      <c r="C26" s="140" t="s">
        <v>61</v>
      </c>
      <c r="D26" s="141">
        <v>3</v>
      </c>
      <c r="E26" s="140" t="s">
        <v>59</v>
      </c>
      <c r="F26" s="141">
        <v>3</v>
      </c>
      <c r="G26" s="140" t="s">
        <v>26</v>
      </c>
      <c r="H26" s="140" t="s">
        <v>2</v>
      </c>
      <c r="I26" s="142">
        <v>2426.35469099265</v>
      </c>
      <c r="K26" s="32" t="s">
        <v>33</v>
      </c>
      <c r="L26" s="33">
        <v>0</v>
      </c>
      <c r="M26" s="92"/>
      <c r="N26" s="14" t="s">
        <v>33</v>
      </c>
      <c r="O26" s="23">
        <v>0</v>
      </c>
      <c r="Q26" s="32" t="s">
        <v>33</v>
      </c>
      <c r="R26" s="33">
        <v>0</v>
      </c>
      <c r="S26" s="92"/>
      <c r="T26" s="14" t="s">
        <v>33</v>
      </c>
      <c r="U26" s="23">
        <v>0</v>
      </c>
      <c r="V26" s="91"/>
      <c r="W26" s="32" t="s">
        <v>33</v>
      </c>
      <c r="X26" s="33">
        <v>0</v>
      </c>
      <c r="Y26" s="92"/>
      <c r="Z26" s="14" t="s">
        <v>33</v>
      </c>
      <c r="AA26" s="23">
        <v>0</v>
      </c>
      <c r="AB26" s="91"/>
      <c r="AC26" s="32" t="s">
        <v>33</v>
      </c>
      <c r="AD26" s="33">
        <v>0</v>
      </c>
      <c r="AE26" s="92"/>
      <c r="AF26" s="14" t="s">
        <v>33</v>
      </c>
      <c r="AG26" s="23">
        <v>0</v>
      </c>
      <c r="AH26" s="91">
        <v>14</v>
      </c>
      <c r="AI26" s="32" t="s">
        <v>33</v>
      </c>
      <c r="AJ26" s="33">
        <v>1022.7435305527727</v>
      </c>
      <c r="AK26" s="92"/>
      <c r="AL26" s="14" t="s">
        <v>33</v>
      </c>
      <c r="AM26" s="23">
        <v>0</v>
      </c>
      <c r="AN26" s="91">
        <v>22</v>
      </c>
      <c r="AO26" s="32" t="s">
        <v>33</v>
      </c>
      <c r="AP26" s="33">
        <v>705.9466164521009</v>
      </c>
      <c r="AQ26" s="91"/>
      <c r="AR26" s="32" t="s">
        <v>33</v>
      </c>
      <c r="AS26" s="33">
        <v>0</v>
      </c>
      <c r="AT26" s="92">
        <v>19</v>
      </c>
      <c r="AU26" s="14">
        <v>1</v>
      </c>
      <c r="AV26" s="23">
        <v>582.1238444166977</v>
      </c>
      <c r="AW26" s="91"/>
      <c r="AX26" s="32" t="s">
        <v>33</v>
      </c>
      <c r="AY26" s="33">
        <v>0</v>
      </c>
      <c r="AZ26" s="22">
        <v>2310.8139914215712</v>
      </c>
      <c r="BA26" s="25">
        <v>2310.8139914215712</v>
      </c>
      <c r="BB26" s="14" t="s">
        <v>325</v>
      </c>
      <c r="BC26" s="23">
        <v>115.54069957107856</v>
      </c>
      <c r="BD26" s="26">
        <v>2426.35469099265</v>
      </c>
      <c r="BE26" s="21">
        <f t="shared" si="0"/>
        <v>0</v>
      </c>
      <c r="BF26" s="21">
        <f t="shared" si="1"/>
        <v>0</v>
      </c>
      <c r="BG26" s="21">
        <f t="shared" si="2"/>
        <v>0</v>
      </c>
      <c r="BH26" s="21">
        <f t="shared" si="3"/>
        <v>0</v>
      </c>
      <c r="BI26" s="21">
        <f t="shared" si="4"/>
        <v>0</v>
      </c>
      <c r="BJ26" s="21">
        <f t="shared" si="5"/>
        <v>0</v>
      </c>
      <c r="BK26" s="21">
        <f t="shared" si="6"/>
        <v>0</v>
      </c>
      <c r="BL26" s="21">
        <f t="shared" si="7"/>
        <v>0</v>
      </c>
      <c r="BM26" s="21">
        <f t="shared" si="8"/>
        <v>1022.7435305527727</v>
      </c>
      <c r="BN26" s="21">
        <f t="shared" si="9"/>
        <v>0</v>
      </c>
      <c r="BO26" s="21">
        <f t="shared" si="10"/>
        <v>705.9466164521009</v>
      </c>
      <c r="BP26" s="21" t="e">
        <f>#REF!</f>
        <v>#REF!</v>
      </c>
      <c r="BQ26" s="21">
        <f t="shared" si="11"/>
        <v>0</v>
      </c>
      <c r="BR26" s="21">
        <f t="shared" si="12"/>
        <v>582.1238444166977</v>
      </c>
      <c r="BS26" s="21">
        <f t="shared" si="13"/>
        <v>0</v>
      </c>
      <c r="BT26" s="21" t="e">
        <f>#REF!</f>
        <v>#REF!</v>
      </c>
      <c r="BU26" s="21" t="e">
        <f>#REF!</f>
        <v>#REF!</v>
      </c>
      <c r="BV26" s="21" t="e">
        <f>#REF!</f>
        <v>#REF!</v>
      </c>
      <c r="BW26" s="21" t="e">
        <f>#REF!</f>
        <v>#REF!</v>
      </c>
      <c r="BX26" s="21" t="e">
        <f>#REF!</f>
        <v>#REF!</v>
      </c>
      <c r="BY26" s="21" t="e">
        <f t="shared" si="14"/>
        <v>#REF!</v>
      </c>
    </row>
    <row r="27" spans="1:77" ht="12.75" customHeight="1">
      <c r="A27" s="152">
        <f>MAX(A$4:A26)+1</f>
        <v>17</v>
      </c>
      <c r="B27" s="143" t="s">
        <v>96</v>
      </c>
      <c r="C27" s="140" t="s">
        <v>97</v>
      </c>
      <c r="D27" s="141">
        <v>6</v>
      </c>
      <c r="E27" s="140" t="s">
        <v>22</v>
      </c>
      <c r="F27" s="141">
        <v>2</v>
      </c>
      <c r="G27" s="140" t="s">
        <v>25</v>
      </c>
      <c r="H27" s="140" t="s">
        <v>2</v>
      </c>
      <c r="I27" s="142">
        <v>2410.3296243224745</v>
      </c>
      <c r="K27" s="32" t="s">
        <v>33</v>
      </c>
      <c r="L27" s="33">
        <v>0</v>
      </c>
      <c r="M27" s="92"/>
      <c r="N27" s="14" t="s">
        <v>33</v>
      </c>
      <c r="O27" s="23">
        <v>0</v>
      </c>
      <c r="P27" s="91">
        <v>9</v>
      </c>
      <c r="Q27" s="32" t="s">
        <v>33</v>
      </c>
      <c r="R27" s="33">
        <v>350.8774732165997</v>
      </c>
      <c r="S27" s="92"/>
      <c r="T27" s="14" t="s">
        <v>33</v>
      </c>
      <c r="U27" s="23">
        <v>0</v>
      </c>
      <c r="V27" s="91"/>
      <c r="W27" s="32" t="s">
        <v>33</v>
      </c>
      <c r="X27" s="33">
        <v>0</v>
      </c>
      <c r="Y27" s="92"/>
      <c r="Z27" s="14" t="s">
        <v>33</v>
      </c>
      <c r="AA27" s="23">
        <v>0</v>
      </c>
      <c r="AB27" s="91"/>
      <c r="AC27" s="32" t="s">
        <v>33</v>
      </c>
      <c r="AD27" s="33">
        <v>0</v>
      </c>
      <c r="AE27" s="92">
        <v>12</v>
      </c>
      <c r="AF27" s="14" t="s">
        <v>33</v>
      </c>
      <c r="AG27" s="23">
        <v>586.2209816182428</v>
      </c>
      <c r="AH27" s="91">
        <v>31</v>
      </c>
      <c r="AI27" s="32">
        <v>1</v>
      </c>
      <c r="AJ27" s="33">
        <v>591.2014578577288</v>
      </c>
      <c r="AK27" s="92">
        <v>17</v>
      </c>
      <c r="AL27" s="14" t="s">
        <v>33</v>
      </c>
      <c r="AM27" s="23">
        <v>212.9737594439323</v>
      </c>
      <c r="AN27" s="91"/>
      <c r="AO27" s="32" t="s">
        <v>33</v>
      </c>
      <c r="AP27" s="33">
        <v>0</v>
      </c>
      <c r="AQ27" s="91"/>
      <c r="AR27" s="32" t="s">
        <v>33</v>
      </c>
      <c r="AS27" s="33">
        <v>0</v>
      </c>
      <c r="AT27" s="92">
        <v>20</v>
      </c>
      <c r="AU27" s="14">
        <v>1</v>
      </c>
      <c r="AV27" s="23">
        <v>554.2783510277576</v>
      </c>
      <c r="AW27" s="91">
        <v>18</v>
      </c>
      <c r="AX27" s="32" t="s">
        <v>33</v>
      </c>
      <c r="AY27" s="33">
        <v>124.48109584952317</v>
      </c>
      <c r="AZ27" s="22">
        <v>2420.0331190137845</v>
      </c>
      <c r="BA27" s="25">
        <v>2295.5520231642613</v>
      </c>
      <c r="BB27" s="14" t="s">
        <v>325</v>
      </c>
      <c r="BC27" s="23">
        <v>114.77760115821307</v>
      </c>
      <c r="BD27" s="26">
        <v>2410.3296243224745</v>
      </c>
      <c r="BE27" s="21">
        <f t="shared" si="0"/>
        <v>0</v>
      </c>
      <c r="BF27" s="21">
        <f t="shared" si="1"/>
        <v>0</v>
      </c>
      <c r="BG27" s="21">
        <f t="shared" si="2"/>
        <v>350.8774732165997</v>
      </c>
      <c r="BH27" s="21">
        <f t="shared" si="3"/>
        <v>0</v>
      </c>
      <c r="BI27" s="21">
        <f t="shared" si="4"/>
        <v>0</v>
      </c>
      <c r="BJ27" s="21">
        <f t="shared" si="5"/>
        <v>0</v>
      </c>
      <c r="BK27" s="21">
        <f t="shared" si="6"/>
        <v>0</v>
      </c>
      <c r="BL27" s="21">
        <f t="shared" si="7"/>
        <v>586.2209816182428</v>
      </c>
      <c r="BM27" s="21">
        <f t="shared" si="8"/>
        <v>591.2014578577288</v>
      </c>
      <c r="BN27" s="21">
        <f t="shared" si="9"/>
        <v>212.9737594439323</v>
      </c>
      <c r="BO27" s="21">
        <f t="shared" si="10"/>
        <v>0</v>
      </c>
      <c r="BP27" s="21" t="e">
        <f>#REF!</f>
        <v>#REF!</v>
      </c>
      <c r="BQ27" s="21">
        <f t="shared" si="11"/>
        <v>0</v>
      </c>
      <c r="BR27" s="21">
        <f t="shared" si="12"/>
        <v>554.2783510277576</v>
      </c>
      <c r="BS27" s="21">
        <f t="shared" si="13"/>
        <v>124.48109584952317</v>
      </c>
      <c r="BT27" s="21" t="e">
        <f>#REF!</f>
        <v>#REF!</v>
      </c>
      <c r="BU27" s="21" t="e">
        <f>#REF!</f>
        <v>#REF!</v>
      </c>
      <c r="BV27" s="21" t="e">
        <f>#REF!</f>
        <v>#REF!</v>
      </c>
      <c r="BW27" s="21" t="e">
        <f>#REF!</f>
        <v>#REF!</v>
      </c>
      <c r="BX27" s="21" t="e">
        <f>#REF!</f>
        <v>#REF!</v>
      </c>
      <c r="BY27" s="21" t="e">
        <f t="shared" si="14"/>
        <v>#REF!</v>
      </c>
    </row>
    <row r="28" spans="1:77" ht="12.75" customHeight="1">
      <c r="A28" s="152">
        <f>MAX(A$4:A27)+1</f>
        <v>18</v>
      </c>
      <c r="B28" s="143" t="s">
        <v>68</v>
      </c>
      <c r="C28" s="140" t="s">
        <v>69</v>
      </c>
      <c r="D28" s="141">
        <v>6</v>
      </c>
      <c r="E28" s="140" t="s">
        <v>18</v>
      </c>
      <c r="F28" s="141">
        <v>1</v>
      </c>
      <c r="G28" s="140" t="s">
        <v>26</v>
      </c>
      <c r="H28" s="140" t="s">
        <v>2</v>
      </c>
      <c r="I28" s="142">
        <v>2390.2879402813933</v>
      </c>
      <c r="K28" s="32" t="s">
        <v>33</v>
      </c>
      <c r="L28" s="33">
        <v>0</v>
      </c>
      <c r="M28" s="92">
        <v>10</v>
      </c>
      <c r="N28" s="14" t="s">
        <v>33</v>
      </c>
      <c r="O28" s="23">
        <v>481.2112417116059</v>
      </c>
      <c r="Q28" s="32" t="s">
        <v>33</v>
      </c>
      <c r="R28" s="33">
        <v>0</v>
      </c>
      <c r="S28" s="92"/>
      <c r="T28" s="14" t="s">
        <v>33</v>
      </c>
      <c r="U28" s="23">
        <v>0</v>
      </c>
      <c r="V28" s="91"/>
      <c r="W28" s="32" t="s">
        <v>33</v>
      </c>
      <c r="X28" s="33">
        <v>0</v>
      </c>
      <c r="Y28" s="92">
        <v>18</v>
      </c>
      <c r="Z28" s="117" t="s">
        <v>33</v>
      </c>
      <c r="AA28" s="23">
        <v>322.8487496163566</v>
      </c>
      <c r="AB28" s="91"/>
      <c r="AC28" s="32" t="s">
        <v>33</v>
      </c>
      <c r="AD28" s="33">
        <v>0</v>
      </c>
      <c r="AE28" s="92"/>
      <c r="AF28" s="14" t="s">
        <v>33</v>
      </c>
      <c r="AG28" s="23">
        <v>0</v>
      </c>
      <c r="AH28" s="91">
        <v>30</v>
      </c>
      <c r="AI28" s="32">
        <v>1</v>
      </c>
      <c r="AJ28" s="33">
        <v>609.0020067509918</v>
      </c>
      <c r="AK28" s="92"/>
      <c r="AL28" s="14" t="s">
        <v>33</v>
      </c>
      <c r="AM28" s="23">
        <v>0</v>
      </c>
      <c r="AN28" s="91">
        <v>55</v>
      </c>
      <c r="AO28" s="32">
        <v>1</v>
      </c>
      <c r="AP28" s="33">
        <v>208.5216056120538</v>
      </c>
      <c r="AQ28" s="91">
        <v>13</v>
      </c>
      <c r="AR28" s="32" t="s">
        <v>33</v>
      </c>
      <c r="AS28" s="33">
        <v>384.9966563652008</v>
      </c>
      <c r="AT28" s="92">
        <v>23</v>
      </c>
      <c r="AU28" s="14" t="s">
        <v>33</v>
      </c>
      <c r="AV28" s="23">
        <v>478.40605058574283</v>
      </c>
      <c r="AW28" s="91"/>
      <c r="AX28" s="32" t="s">
        <v>33</v>
      </c>
      <c r="AY28" s="33">
        <v>0</v>
      </c>
      <c r="AZ28" s="22">
        <v>2484.9863106419516</v>
      </c>
      <c r="BA28" s="25">
        <v>2276.464705029898</v>
      </c>
      <c r="BB28" s="14" t="s">
        <v>325</v>
      </c>
      <c r="BC28" s="23">
        <v>113.8232352514949</v>
      </c>
      <c r="BD28" s="26">
        <v>2390.2879402813933</v>
      </c>
      <c r="BE28" s="21">
        <f t="shared" si="0"/>
        <v>0</v>
      </c>
      <c r="BF28" s="21">
        <f t="shared" si="1"/>
        <v>481.2112417116059</v>
      </c>
      <c r="BG28" s="21">
        <f t="shared" si="2"/>
        <v>0</v>
      </c>
      <c r="BH28" s="21">
        <f t="shared" si="3"/>
        <v>0</v>
      </c>
      <c r="BI28" s="21">
        <f t="shared" si="4"/>
        <v>0</v>
      </c>
      <c r="BJ28" s="21">
        <f t="shared" si="5"/>
        <v>322.8487496163566</v>
      </c>
      <c r="BK28" s="21">
        <f t="shared" si="6"/>
        <v>0</v>
      </c>
      <c r="BL28" s="21">
        <f t="shared" si="7"/>
        <v>0</v>
      </c>
      <c r="BM28" s="21">
        <f t="shared" si="8"/>
        <v>609.0020067509918</v>
      </c>
      <c r="BN28" s="21">
        <f t="shared" si="9"/>
        <v>0</v>
      </c>
      <c r="BO28" s="21">
        <f t="shared" si="10"/>
        <v>208.5216056120538</v>
      </c>
      <c r="BP28" s="21" t="e">
        <f>#REF!</f>
        <v>#REF!</v>
      </c>
      <c r="BQ28" s="21">
        <f t="shared" si="11"/>
        <v>384.9966563652008</v>
      </c>
      <c r="BR28" s="21">
        <f t="shared" si="12"/>
        <v>478.40605058574283</v>
      </c>
      <c r="BS28" s="21">
        <f t="shared" si="13"/>
        <v>0</v>
      </c>
      <c r="BT28" s="21" t="e">
        <f>#REF!</f>
        <v>#REF!</v>
      </c>
      <c r="BU28" s="21" t="e">
        <f>#REF!</f>
        <v>#REF!</v>
      </c>
      <c r="BV28" s="21" t="e">
        <f>#REF!</f>
        <v>#REF!</v>
      </c>
      <c r="BW28" s="21" t="e">
        <f>#REF!</f>
        <v>#REF!</v>
      </c>
      <c r="BX28" s="21" t="e">
        <f>#REF!</f>
        <v>#REF!</v>
      </c>
      <c r="BY28" s="21" t="e">
        <f t="shared" si="14"/>
        <v>#REF!</v>
      </c>
    </row>
    <row r="29" spans="1:77" ht="12.75" customHeight="1">
      <c r="A29" s="152">
        <f>MAX(A$4:A28)+1</f>
        <v>19</v>
      </c>
      <c r="B29" s="139" t="s">
        <v>108</v>
      </c>
      <c r="C29" s="140" t="s">
        <v>109</v>
      </c>
      <c r="D29" s="141">
        <v>6</v>
      </c>
      <c r="E29" s="140" t="s">
        <v>21</v>
      </c>
      <c r="F29" s="141">
        <v>2</v>
      </c>
      <c r="G29" s="140" t="s">
        <v>26</v>
      </c>
      <c r="H29" s="140" t="s">
        <v>2</v>
      </c>
      <c r="I29" s="142">
        <v>2296.9574760421915</v>
      </c>
      <c r="J29" s="91">
        <v>9</v>
      </c>
      <c r="K29" s="32" t="s">
        <v>33</v>
      </c>
      <c r="L29" s="33">
        <v>425.5110915135041</v>
      </c>
      <c r="M29" s="92"/>
      <c r="N29" s="14" t="s">
        <v>33</v>
      </c>
      <c r="O29" s="23">
        <v>0</v>
      </c>
      <c r="P29" s="91">
        <v>10</v>
      </c>
      <c r="Q29" s="32" t="s">
        <v>33</v>
      </c>
      <c r="R29" s="33">
        <v>305.11998265592456</v>
      </c>
      <c r="S29" s="92"/>
      <c r="T29" s="14" t="s">
        <v>33</v>
      </c>
      <c r="U29" s="23">
        <v>0</v>
      </c>
      <c r="V29" s="91"/>
      <c r="W29" s="32" t="s">
        <v>33</v>
      </c>
      <c r="X29" s="33">
        <v>0</v>
      </c>
      <c r="Y29" s="92"/>
      <c r="Z29" s="117" t="s">
        <v>33</v>
      </c>
      <c r="AA29" s="23">
        <v>0</v>
      </c>
      <c r="AB29" s="91"/>
      <c r="AC29" s="32" t="s">
        <v>33</v>
      </c>
      <c r="AD29" s="33">
        <v>0</v>
      </c>
      <c r="AE29" s="92"/>
      <c r="AF29" s="14" t="s">
        <v>33</v>
      </c>
      <c r="AG29" s="23">
        <v>0</v>
      </c>
      <c r="AH29" s="91"/>
      <c r="AI29" s="32" t="s">
        <v>33</v>
      </c>
      <c r="AJ29" s="33">
        <v>0</v>
      </c>
      <c r="AK29" s="92">
        <v>11</v>
      </c>
      <c r="AL29" s="14" t="s">
        <v>33</v>
      </c>
      <c r="AM29" s="23">
        <v>402.02999566398125</v>
      </c>
      <c r="AN29" s="91">
        <v>29</v>
      </c>
      <c r="AO29" s="32">
        <v>1</v>
      </c>
      <c r="AP29" s="33">
        <v>555.9774701061633</v>
      </c>
      <c r="AQ29" s="91">
        <v>10</v>
      </c>
      <c r="AR29" s="32">
        <v>1</v>
      </c>
      <c r="AS29" s="33">
        <v>498.9400086720375</v>
      </c>
      <c r="AT29" s="92"/>
      <c r="AU29" s="14" t="s">
        <v>33</v>
      </c>
      <c r="AV29" s="23">
        <v>0</v>
      </c>
      <c r="AW29" s="91">
        <v>14</v>
      </c>
      <c r="AX29" s="32" t="s">
        <v>33</v>
      </c>
      <c r="AY29" s="33">
        <v>233.62556527459128</v>
      </c>
      <c r="AZ29" s="22">
        <v>2421.204113886202</v>
      </c>
      <c r="BA29" s="25">
        <v>2187.578548611611</v>
      </c>
      <c r="BB29" s="14" t="s">
        <v>325</v>
      </c>
      <c r="BC29" s="23">
        <v>109.37892743058056</v>
      </c>
      <c r="BD29" s="26">
        <v>2296.9574760421915</v>
      </c>
      <c r="BE29" s="21">
        <f t="shared" si="0"/>
        <v>425.5110915135041</v>
      </c>
      <c r="BF29" s="21">
        <f t="shared" si="1"/>
        <v>0</v>
      </c>
      <c r="BG29" s="21">
        <f t="shared" si="2"/>
        <v>305.11998265592456</v>
      </c>
      <c r="BH29" s="21">
        <f t="shared" si="3"/>
        <v>0</v>
      </c>
      <c r="BI29" s="21">
        <f t="shared" si="4"/>
        <v>0</v>
      </c>
      <c r="BJ29" s="21">
        <f t="shared" si="5"/>
        <v>0</v>
      </c>
      <c r="BK29" s="21">
        <f t="shared" si="6"/>
        <v>0</v>
      </c>
      <c r="BL29" s="21">
        <f t="shared" si="7"/>
        <v>0</v>
      </c>
      <c r="BM29" s="21">
        <f t="shared" si="8"/>
        <v>0</v>
      </c>
      <c r="BN29" s="21">
        <f t="shared" si="9"/>
        <v>402.02999566398125</v>
      </c>
      <c r="BO29" s="21">
        <f t="shared" si="10"/>
        <v>555.9774701061633</v>
      </c>
      <c r="BP29" s="21" t="e">
        <f>#REF!</f>
        <v>#REF!</v>
      </c>
      <c r="BQ29" s="21">
        <f t="shared" si="11"/>
        <v>498.9400086720375</v>
      </c>
      <c r="BR29" s="21">
        <f t="shared" si="12"/>
        <v>0</v>
      </c>
      <c r="BS29" s="21">
        <f t="shared" si="13"/>
        <v>233.62556527459128</v>
      </c>
      <c r="BT29" s="21" t="e">
        <f>#REF!</f>
        <v>#REF!</v>
      </c>
      <c r="BU29" s="21" t="e">
        <f>#REF!</f>
        <v>#REF!</v>
      </c>
      <c r="BV29" s="21" t="e">
        <f>#REF!</f>
        <v>#REF!</v>
      </c>
      <c r="BW29" s="21" t="e">
        <f>#REF!</f>
        <v>#REF!</v>
      </c>
      <c r="BX29" s="21" t="e">
        <f>#REF!</f>
        <v>#REF!</v>
      </c>
      <c r="BY29" s="21" t="e">
        <f t="shared" si="14"/>
        <v>#REF!</v>
      </c>
    </row>
    <row r="30" spans="1:77" ht="12.75" customHeight="1">
      <c r="A30" s="152">
        <f>MAX(A$4:A29)+1</f>
        <v>20</v>
      </c>
      <c r="B30" s="139" t="s">
        <v>319</v>
      </c>
      <c r="C30" s="140" t="s">
        <v>317</v>
      </c>
      <c r="D30" s="141">
        <v>3</v>
      </c>
      <c r="E30" s="140" t="s">
        <v>59</v>
      </c>
      <c r="F30" s="141">
        <v>3</v>
      </c>
      <c r="G30" s="140" t="s">
        <v>26</v>
      </c>
      <c r="H30" s="140" t="s">
        <v>2</v>
      </c>
      <c r="I30" s="142">
        <v>2279.4946800599523</v>
      </c>
      <c r="K30" s="32" t="s">
        <v>33</v>
      </c>
      <c r="L30" s="33">
        <v>0</v>
      </c>
      <c r="M30" s="92"/>
      <c r="N30" s="14" t="s">
        <v>33</v>
      </c>
      <c r="O30" s="23">
        <v>0</v>
      </c>
      <c r="Q30" s="32" t="s">
        <v>33</v>
      </c>
      <c r="R30" s="33">
        <v>0</v>
      </c>
      <c r="S30" s="92"/>
      <c r="T30" s="14" t="s">
        <v>33</v>
      </c>
      <c r="U30" s="23">
        <v>0</v>
      </c>
      <c r="V30" s="91"/>
      <c r="W30" s="32" t="s">
        <v>33</v>
      </c>
      <c r="X30" s="33">
        <v>0</v>
      </c>
      <c r="Y30" s="92">
        <v>11</v>
      </c>
      <c r="Z30" s="117">
        <v>1</v>
      </c>
      <c r="AA30" s="23">
        <v>536.7285695614376</v>
      </c>
      <c r="AB30" s="91"/>
      <c r="AC30" s="32" t="s">
        <v>33</v>
      </c>
      <c r="AD30" s="33">
        <v>0</v>
      </c>
      <c r="AE30" s="92"/>
      <c r="AF30" s="14" t="s">
        <v>33</v>
      </c>
      <c r="AG30" s="23">
        <v>0</v>
      </c>
      <c r="AH30" s="91">
        <v>18</v>
      </c>
      <c r="AI30" s="32" t="s">
        <v>33</v>
      </c>
      <c r="AJ30" s="33">
        <v>886.3129437714374</v>
      </c>
      <c r="AK30" s="92"/>
      <c r="AL30" s="14" t="s">
        <v>33</v>
      </c>
      <c r="AM30" s="23">
        <v>0</v>
      </c>
      <c r="AN30" s="91"/>
      <c r="AO30" s="32" t="s">
        <v>33</v>
      </c>
      <c r="AP30" s="33">
        <v>0</v>
      </c>
      <c r="AQ30" s="91"/>
      <c r="AR30" s="32" t="s">
        <v>33</v>
      </c>
      <c r="AS30" s="33">
        <v>0</v>
      </c>
      <c r="AT30" s="92">
        <v>14</v>
      </c>
      <c r="AU30" s="14">
        <v>1</v>
      </c>
      <c r="AV30" s="23">
        <v>747.9058010099368</v>
      </c>
      <c r="AW30" s="91"/>
      <c r="AX30" s="32" t="s">
        <v>33</v>
      </c>
      <c r="AY30" s="33">
        <v>0</v>
      </c>
      <c r="AZ30" s="22">
        <v>2170.9473143428118</v>
      </c>
      <c r="BA30" s="25">
        <v>2170.9473143428118</v>
      </c>
      <c r="BB30" s="14" t="s">
        <v>325</v>
      </c>
      <c r="BC30" s="23">
        <v>108.5473657171406</v>
      </c>
      <c r="BD30" s="26">
        <v>2279.4946800599523</v>
      </c>
      <c r="BE30" s="21">
        <f t="shared" si="0"/>
        <v>0</v>
      </c>
      <c r="BF30" s="21">
        <f t="shared" si="1"/>
        <v>0</v>
      </c>
      <c r="BG30" s="21">
        <f t="shared" si="2"/>
        <v>0</v>
      </c>
      <c r="BH30" s="21">
        <f t="shared" si="3"/>
        <v>0</v>
      </c>
      <c r="BI30" s="21">
        <f t="shared" si="4"/>
        <v>0</v>
      </c>
      <c r="BJ30" s="21">
        <f t="shared" si="5"/>
        <v>536.7285695614376</v>
      </c>
      <c r="BK30" s="21">
        <f t="shared" si="6"/>
        <v>0</v>
      </c>
      <c r="BL30" s="21">
        <f t="shared" si="7"/>
        <v>0</v>
      </c>
      <c r="BM30" s="21">
        <f t="shared" si="8"/>
        <v>886.3129437714374</v>
      </c>
      <c r="BN30" s="21">
        <f t="shared" si="9"/>
        <v>0</v>
      </c>
      <c r="BO30" s="21">
        <f t="shared" si="10"/>
        <v>0</v>
      </c>
      <c r="BP30" s="21" t="e">
        <f>#REF!</f>
        <v>#REF!</v>
      </c>
      <c r="BQ30" s="21">
        <f t="shared" si="11"/>
        <v>0</v>
      </c>
      <c r="BR30" s="21">
        <f t="shared" si="12"/>
        <v>747.9058010099368</v>
      </c>
      <c r="BS30" s="21">
        <f t="shared" si="13"/>
        <v>0</v>
      </c>
      <c r="BT30" s="21" t="e">
        <f>#REF!</f>
        <v>#REF!</v>
      </c>
      <c r="BU30" s="21" t="e">
        <f>#REF!</f>
        <v>#REF!</v>
      </c>
      <c r="BV30" s="21" t="e">
        <f>#REF!</f>
        <v>#REF!</v>
      </c>
      <c r="BW30" s="21" t="e">
        <f>#REF!</f>
        <v>#REF!</v>
      </c>
      <c r="BX30" s="21" t="e">
        <f>#REF!</f>
        <v>#REF!</v>
      </c>
      <c r="BY30" s="21" t="e">
        <f t="shared" si="14"/>
        <v>#REF!</v>
      </c>
    </row>
    <row r="31" spans="1:77" ht="12.75" customHeight="1">
      <c r="A31" s="152">
        <f>MAX(A$4:A30)+1</f>
        <v>21</v>
      </c>
      <c r="B31" s="143" t="s">
        <v>53</v>
      </c>
      <c r="C31" s="140" t="s">
        <v>54</v>
      </c>
      <c r="D31" s="141">
        <v>2</v>
      </c>
      <c r="E31" s="140" t="s">
        <v>21</v>
      </c>
      <c r="F31" s="141">
        <v>2</v>
      </c>
      <c r="G31" s="140" t="s">
        <v>26</v>
      </c>
      <c r="H31" s="140" t="s">
        <v>2</v>
      </c>
      <c r="I31" s="142">
        <v>2261.9700359257595</v>
      </c>
      <c r="K31" s="32" t="s">
        <v>33</v>
      </c>
      <c r="L31" s="33">
        <v>0</v>
      </c>
      <c r="M31" s="92"/>
      <c r="N31" s="14" t="s">
        <v>33</v>
      </c>
      <c r="O31" s="23">
        <v>0</v>
      </c>
      <c r="P31" s="91">
        <v>4</v>
      </c>
      <c r="Q31" s="32" t="s">
        <v>33</v>
      </c>
      <c r="R31" s="33">
        <v>703.0599913279623</v>
      </c>
      <c r="S31" s="92"/>
      <c r="T31" s="14" t="s">
        <v>33</v>
      </c>
      <c r="U31" s="23">
        <v>0</v>
      </c>
      <c r="V31" s="91"/>
      <c r="W31" s="32" t="s">
        <v>33</v>
      </c>
      <c r="X31" s="33">
        <v>0</v>
      </c>
      <c r="Y31" s="92"/>
      <c r="Z31" s="117" t="s">
        <v>33</v>
      </c>
      <c r="AA31" s="23">
        <v>0</v>
      </c>
      <c r="AB31" s="91"/>
      <c r="AC31" s="32" t="s">
        <v>33</v>
      </c>
      <c r="AD31" s="33">
        <v>0</v>
      </c>
      <c r="AE31" s="92">
        <v>2</v>
      </c>
      <c r="AF31" s="14" t="s">
        <v>33</v>
      </c>
      <c r="AG31" s="23">
        <v>1558.910044597797</v>
      </c>
      <c r="AH31" s="91"/>
      <c r="AI31" s="32" t="s">
        <v>33</v>
      </c>
      <c r="AJ31" s="33">
        <v>0</v>
      </c>
      <c r="AK31" s="92"/>
      <c r="AL31" s="14" t="s">
        <v>33</v>
      </c>
      <c r="AM31" s="23">
        <v>0</v>
      </c>
      <c r="AN31" s="91"/>
      <c r="AO31" s="32" t="s">
        <v>33</v>
      </c>
      <c r="AP31" s="33">
        <v>0</v>
      </c>
      <c r="AQ31" s="91"/>
      <c r="AR31" s="32" t="s">
        <v>33</v>
      </c>
      <c r="AS31" s="33">
        <v>0</v>
      </c>
      <c r="AT31" s="92"/>
      <c r="AU31" s="14" t="s">
        <v>33</v>
      </c>
      <c r="AV31" s="23">
        <v>0</v>
      </c>
      <c r="AW31" s="91"/>
      <c r="AX31" s="32" t="s">
        <v>33</v>
      </c>
      <c r="AY31" s="33">
        <v>0</v>
      </c>
      <c r="AZ31" s="22">
        <v>2261.9700359257595</v>
      </c>
      <c r="BA31" s="25">
        <v>2261.9700359257595</v>
      </c>
      <c r="BB31" s="14" t="s">
        <v>33</v>
      </c>
      <c r="BC31" s="23">
        <v>0</v>
      </c>
      <c r="BD31" s="26">
        <v>2261.9700359257595</v>
      </c>
      <c r="BE31" s="21">
        <f t="shared" si="0"/>
        <v>0</v>
      </c>
      <c r="BF31" s="21">
        <f t="shared" si="1"/>
        <v>0</v>
      </c>
      <c r="BG31" s="21">
        <f t="shared" si="2"/>
        <v>703.0599913279623</v>
      </c>
      <c r="BH31" s="21">
        <f t="shared" si="3"/>
        <v>0</v>
      </c>
      <c r="BI31" s="21">
        <f t="shared" si="4"/>
        <v>0</v>
      </c>
      <c r="BJ31" s="21">
        <f t="shared" si="5"/>
        <v>0</v>
      </c>
      <c r="BK31" s="21">
        <f t="shared" si="6"/>
        <v>0</v>
      </c>
      <c r="BL31" s="21">
        <f t="shared" si="7"/>
        <v>1558.910044597797</v>
      </c>
      <c r="BM31" s="21">
        <f t="shared" si="8"/>
        <v>0</v>
      </c>
      <c r="BN31" s="21">
        <f t="shared" si="9"/>
        <v>0</v>
      </c>
      <c r="BO31" s="21">
        <f t="shared" si="10"/>
        <v>0</v>
      </c>
      <c r="BP31" s="21" t="e">
        <f>#REF!</f>
        <v>#REF!</v>
      </c>
      <c r="BQ31" s="21">
        <f t="shared" si="11"/>
        <v>0</v>
      </c>
      <c r="BR31" s="21">
        <f t="shared" si="12"/>
        <v>0</v>
      </c>
      <c r="BS31" s="21">
        <f t="shared" si="13"/>
        <v>0</v>
      </c>
      <c r="BT31" s="21" t="e">
        <f>#REF!</f>
        <v>#REF!</v>
      </c>
      <c r="BU31" s="21" t="e">
        <f>#REF!</f>
        <v>#REF!</v>
      </c>
      <c r="BV31" s="21" t="e">
        <f>#REF!</f>
        <v>#REF!</v>
      </c>
      <c r="BW31" s="21" t="e">
        <f>#REF!</f>
        <v>#REF!</v>
      </c>
      <c r="BX31" s="21" t="e">
        <f>#REF!</f>
        <v>#REF!</v>
      </c>
      <c r="BY31" s="21" t="e">
        <f t="shared" si="14"/>
        <v>#REF!</v>
      </c>
    </row>
    <row r="32" spans="1:185" ht="12.75" customHeight="1">
      <c r="A32" s="152">
        <f>MAX(A$4:A31)+1</f>
        <v>22</v>
      </c>
      <c r="B32" s="139" t="s">
        <v>143</v>
      </c>
      <c r="C32" s="140" t="s">
        <v>144</v>
      </c>
      <c r="D32" s="141">
        <v>2</v>
      </c>
      <c r="E32" s="140" t="s">
        <v>2</v>
      </c>
      <c r="F32" s="141">
        <v>1</v>
      </c>
      <c r="G32" s="140" t="s">
        <v>26</v>
      </c>
      <c r="H32" s="140" t="s">
        <v>2</v>
      </c>
      <c r="I32" s="142">
        <v>2240.9769208297516</v>
      </c>
      <c r="K32" s="32" t="s">
        <v>33</v>
      </c>
      <c r="L32" s="33">
        <v>0</v>
      </c>
      <c r="M32" s="92"/>
      <c r="N32" s="14" t="s">
        <v>33</v>
      </c>
      <c r="O32" s="23">
        <v>0</v>
      </c>
      <c r="Q32" s="32" t="s">
        <v>33</v>
      </c>
      <c r="R32" s="33">
        <v>0</v>
      </c>
      <c r="S32" s="92"/>
      <c r="T32" s="14" t="s">
        <v>33</v>
      </c>
      <c r="U32" s="23">
        <v>0</v>
      </c>
      <c r="V32" s="91"/>
      <c r="W32" s="32" t="s">
        <v>33</v>
      </c>
      <c r="X32" s="33">
        <v>0</v>
      </c>
      <c r="Y32" s="92">
        <v>5</v>
      </c>
      <c r="Z32" s="117" t="s">
        <v>33</v>
      </c>
      <c r="AA32" s="23">
        <v>879.1512503836436</v>
      </c>
      <c r="AB32" s="91"/>
      <c r="AC32" s="32" t="s">
        <v>33</v>
      </c>
      <c r="AD32" s="33">
        <v>0</v>
      </c>
      <c r="AE32" s="92"/>
      <c r="AF32" s="14" t="s">
        <v>33</v>
      </c>
      <c r="AG32" s="23">
        <v>0</v>
      </c>
      <c r="AH32" s="91"/>
      <c r="AI32" s="32" t="s">
        <v>33</v>
      </c>
      <c r="AJ32" s="33">
        <v>0</v>
      </c>
      <c r="AK32" s="92"/>
      <c r="AL32" s="14" t="s">
        <v>33</v>
      </c>
      <c r="AM32" s="23">
        <v>0</v>
      </c>
      <c r="AN32" s="91">
        <v>8</v>
      </c>
      <c r="AO32" s="32">
        <v>1</v>
      </c>
      <c r="AP32" s="33">
        <v>1255.1124837399293</v>
      </c>
      <c r="AQ32" s="91"/>
      <c r="AR32" s="32" t="s">
        <v>33</v>
      </c>
      <c r="AS32" s="33">
        <v>0</v>
      </c>
      <c r="AT32" s="92"/>
      <c r="AU32" s="14" t="s">
        <v>33</v>
      </c>
      <c r="AV32" s="23">
        <v>0</v>
      </c>
      <c r="AW32" s="107"/>
      <c r="AX32" s="108" t="s">
        <v>33</v>
      </c>
      <c r="AY32" s="109">
        <v>0</v>
      </c>
      <c r="AZ32" s="111">
        <v>2134.263734123573</v>
      </c>
      <c r="BA32" s="112">
        <v>2134.263734123573</v>
      </c>
      <c r="BB32" s="108" t="s">
        <v>325</v>
      </c>
      <c r="BC32" s="110">
        <v>106.71318670617866</v>
      </c>
      <c r="BD32" s="113">
        <v>2240.9769208297516</v>
      </c>
      <c r="BE32" s="114">
        <f t="shared" si="0"/>
        <v>0</v>
      </c>
      <c r="BF32" s="114">
        <f t="shared" si="1"/>
        <v>0</v>
      </c>
      <c r="BG32" s="114">
        <f t="shared" si="2"/>
        <v>0</v>
      </c>
      <c r="BH32" s="114">
        <f t="shared" si="3"/>
        <v>0</v>
      </c>
      <c r="BI32" s="114">
        <f t="shared" si="4"/>
        <v>0</v>
      </c>
      <c r="BJ32" s="114">
        <f t="shared" si="5"/>
        <v>879.1512503836436</v>
      </c>
      <c r="BK32" s="114">
        <f t="shared" si="6"/>
        <v>0</v>
      </c>
      <c r="BL32" s="114">
        <f t="shared" si="7"/>
        <v>0</v>
      </c>
      <c r="BM32" s="114">
        <f t="shared" si="8"/>
        <v>0</v>
      </c>
      <c r="BN32" s="114">
        <f t="shared" si="9"/>
        <v>0</v>
      </c>
      <c r="BO32" s="114">
        <f t="shared" si="10"/>
        <v>1255.1124837399293</v>
      </c>
      <c r="BP32" s="114" t="e">
        <f>#REF!</f>
        <v>#REF!</v>
      </c>
      <c r="BQ32" s="114">
        <f t="shared" si="11"/>
        <v>0</v>
      </c>
      <c r="BR32" s="114">
        <f t="shared" si="12"/>
        <v>0</v>
      </c>
      <c r="BS32" s="114">
        <f t="shared" si="13"/>
        <v>0</v>
      </c>
      <c r="BT32" s="114" t="e">
        <f>#REF!</f>
        <v>#REF!</v>
      </c>
      <c r="BU32" s="114" t="e">
        <f>#REF!</f>
        <v>#REF!</v>
      </c>
      <c r="BV32" s="114" t="e">
        <f>#REF!</f>
        <v>#REF!</v>
      </c>
      <c r="BW32" s="114" t="e">
        <f>#REF!</f>
        <v>#REF!</v>
      </c>
      <c r="BX32" s="114" t="e">
        <f>#REF!</f>
        <v>#REF!</v>
      </c>
      <c r="BY32" s="114" t="e">
        <f t="shared" si="14"/>
        <v>#REF!</v>
      </c>
      <c r="BZ32" s="115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</row>
    <row r="33" spans="2:77" ht="12.75" customHeight="1">
      <c r="B33" s="139" t="s">
        <v>213</v>
      </c>
      <c r="C33" s="140" t="s">
        <v>214</v>
      </c>
      <c r="D33" s="141">
        <v>2</v>
      </c>
      <c r="E33" s="140" t="s">
        <v>59</v>
      </c>
      <c r="F33" s="141">
        <v>3</v>
      </c>
      <c r="G33" s="140" t="s">
        <v>26</v>
      </c>
      <c r="H33" s="140" t="s">
        <v>2</v>
      </c>
      <c r="I33" s="142">
        <v>2227.8245601028584</v>
      </c>
      <c r="K33" s="32" t="s">
        <v>33</v>
      </c>
      <c r="L33" s="33">
        <v>0</v>
      </c>
      <c r="M33" s="92"/>
      <c r="N33" s="14" t="s">
        <v>33</v>
      </c>
      <c r="O33" s="23">
        <v>0</v>
      </c>
      <c r="Q33" s="32" t="s">
        <v>33</v>
      </c>
      <c r="R33" s="33">
        <v>0</v>
      </c>
      <c r="S33" s="92"/>
      <c r="T33" s="14" t="s">
        <v>33</v>
      </c>
      <c r="U33" s="23">
        <v>0</v>
      </c>
      <c r="V33" s="91"/>
      <c r="W33" s="32" t="s">
        <v>33</v>
      </c>
      <c r="X33" s="33">
        <v>0</v>
      </c>
      <c r="Y33" s="92"/>
      <c r="Z33" s="14" t="s">
        <v>33</v>
      </c>
      <c r="AA33" s="23">
        <v>0</v>
      </c>
      <c r="AB33" s="91"/>
      <c r="AC33" s="32" t="s">
        <v>33</v>
      </c>
      <c r="AD33" s="33">
        <v>0</v>
      </c>
      <c r="AE33" s="92"/>
      <c r="AF33" s="14" t="s">
        <v>33</v>
      </c>
      <c r="AG33" s="23">
        <v>0</v>
      </c>
      <c r="AH33" s="91"/>
      <c r="AI33" s="32" t="s">
        <v>33</v>
      </c>
      <c r="AJ33" s="33">
        <v>0</v>
      </c>
      <c r="AK33" s="92"/>
      <c r="AL33" s="14" t="s">
        <v>33</v>
      </c>
      <c r="AM33" s="23">
        <v>0</v>
      </c>
      <c r="AN33" s="91">
        <v>6</v>
      </c>
      <c r="AO33" s="32" t="s">
        <v>33</v>
      </c>
      <c r="AP33" s="33">
        <v>1411.285904500304</v>
      </c>
      <c r="AQ33" s="91"/>
      <c r="AR33" s="32" t="s">
        <v>33</v>
      </c>
      <c r="AS33" s="33">
        <v>0</v>
      </c>
      <c r="AT33" s="92">
        <v>15</v>
      </c>
      <c r="AU33" s="14">
        <v>1</v>
      </c>
      <c r="AV33" s="23">
        <v>710.4517717881324</v>
      </c>
      <c r="AW33" s="91"/>
      <c r="AX33" s="32" t="s">
        <v>33</v>
      </c>
      <c r="AY33" s="33">
        <v>0</v>
      </c>
      <c r="AZ33" s="22">
        <v>2121.7376762884364</v>
      </c>
      <c r="BA33" s="25">
        <v>2121.7376762884364</v>
      </c>
      <c r="BB33" s="14" t="s">
        <v>325</v>
      </c>
      <c r="BC33" s="23">
        <v>106.08688381442182</v>
      </c>
      <c r="BD33" s="26">
        <v>2227.8245601028584</v>
      </c>
      <c r="BE33" s="21">
        <f t="shared" si="0"/>
        <v>0</v>
      </c>
      <c r="BF33" s="21">
        <f t="shared" si="1"/>
        <v>0</v>
      </c>
      <c r="BG33" s="21">
        <f t="shared" si="2"/>
        <v>0</v>
      </c>
      <c r="BH33" s="21">
        <f t="shared" si="3"/>
        <v>0</v>
      </c>
      <c r="BI33" s="21">
        <f t="shared" si="4"/>
        <v>0</v>
      </c>
      <c r="BJ33" s="21">
        <f t="shared" si="5"/>
        <v>0</v>
      </c>
      <c r="BK33" s="21">
        <f t="shared" si="6"/>
        <v>0</v>
      </c>
      <c r="BL33" s="21">
        <f t="shared" si="7"/>
        <v>0</v>
      </c>
      <c r="BM33" s="21">
        <f t="shared" si="8"/>
        <v>0</v>
      </c>
      <c r="BN33" s="21">
        <f t="shared" si="9"/>
        <v>0</v>
      </c>
      <c r="BO33" s="21">
        <f t="shared" si="10"/>
        <v>1411.285904500304</v>
      </c>
      <c r="BP33" s="21" t="e">
        <f>#REF!</f>
        <v>#REF!</v>
      </c>
      <c r="BQ33" s="21">
        <f t="shared" si="11"/>
        <v>0</v>
      </c>
      <c r="BR33" s="21">
        <f t="shared" si="12"/>
        <v>710.4517717881324</v>
      </c>
      <c r="BS33" s="21">
        <f t="shared" si="13"/>
        <v>0</v>
      </c>
      <c r="BT33" s="21" t="e">
        <f>#REF!</f>
        <v>#REF!</v>
      </c>
      <c r="BU33" s="21" t="e">
        <f>#REF!</f>
        <v>#REF!</v>
      </c>
      <c r="BV33" s="21" t="e">
        <f>#REF!</f>
        <v>#REF!</v>
      </c>
      <c r="BW33" s="21" t="e">
        <f>#REF!</f>
        <v>#REF!</v>
      </c>
      <c r="BX33" s="21" t="e">
        <f>#REF!</f>
        <v>#REF!</v>
      </c>
      <c r="BY33" s="21" t="e">
        <f t="shared" si="14"/>
        <v>#REF!</v>
      </c>
    </row>
    <row r="34" spans="1:77" ht="12.75" customHeight="1">
      <c r="A34" s="152">
        <f>MAX(A$4:A33)+1</f>
        <v>23</v>
      </c>
      <c r="B34" s="139" t="s">
        <v>82</v>
      </c>
      <c r="C34" s="140" t="s">
        <v>83</v>
      </c>
      <c r="D34" s="141">
        <v>3</v>
      </c>
      <c r="E34" s="140" t="s">
        <v>18</v>
      </c>
      <c r="F34" s="141">
        <v>1</v>
      </c>
      <c r="G34" s="140" t="s">
        <v>25</v>
      </c>
      <c r="H34" s="140" t="s">
        <v>2</v>
      </c>
      <c r="I34" s="142">
        <v>2142.2356040053746</v>
      </c>
      <c r="K34" s="32" t="s">
        <v>33</v>
      </c>
      <c r="L34" s="33">
        <v>0</v>
      </c>
      <c r="M34" s="92"/>
      <c r="N34" s="14" t="s">
        <v>33</v>
      </c>
      <c r="O34" s="23">
        <v>0</v>
      </c>
      <c r="Q34" s="32" t="s">
        <v>33</v>
      </c>
      <c r="R34" s="33">
        <v>0</v>
      </c>
      <c r="S34" s="92"/>
      <c r="T34" s="14" t="s">
        <v>33</v>
      </c>
      <c r="U34" s="23">
        <v>0</v>
      </c>
      <c r="V34" s="91"/>
      <c r="W34" s="32" t="s">
        <v>33</v>
      </c>
      <c r="X34" s="33">
        <v>0</v>
      </c>
      <c r="Y34" s="92"/>
      <c r="Z34" s="14" t="s">
        <v>33</v>
      </c>
      <c r="AA34" s="23">
        <v>0</v>
      </c>
      <c r="AB34" s="91"/>
      <c r="AC34" s="32" t="s">
        <v>33</v>
      </c>
      <c r="AD34" s="33">
        <v>0</v>
      </c>
      <c r="AE34" s="92"/>
      <c r="AF34" s="14" t="s">
        <v>33</v>
      </c>
      <c r="AG34" s="23">
        <v>0</v>
      </c>
      <c r="AH34" s="91">
        <v>20</v>
      </c>
      <c r="AI34" s="32">
        <v>1</v>
      </c>
      <c r="AJ34" s="33">
        <v>829.1160805705933</v>
      </c>
      <c r="AK34" s="92"/>
      <c r="AL34" s="14" t="s">
        <v>33</v>
      </c>
      <c r="AM34" s="23">
        <v>0</v>
      </c>
      <c r="AN34" s="91">
        <v>26</v>
      </c>
      <c r="AO34" s="32">
        <v>1</v>
      </c>
      <c r="AP34" s="33">
        <v>615.2582825163361</v>
      </c>
      <c r="AQ34" s="91">
        <v>8</v>
      </c>
      <c r="AR34" s="32" t="s">
        <v>33</v>
      </c>
      <c r="AS34" s="33">
        <v>595.8500216800941</v>
      </c>
      <c r="AT34" s="92"/>
      <c r="AU34" s="14" t="s">
        <v>33</v>
      </c>
      <c r="AV34" s="23">
        <v>0</v>
      </c>
      <c r="AW34" s="91"/>
      <c r="AX34" s="32" t="s">
        <v>33</v>
      </c>
      <c r="AY34" s="33">
        <v>0</v>
      </c>
      <c r="AZ34" s="22">
        <v>2040.2243847670234</v>
      </c>
      <c r="BA34" s="25">
        <v>2040.2243847670234</v>
      </c>
      <c r="BB34" s="14" t="s">
        <v>325</v>
      </c>
      <c r="BC34" s="23">
        <v>102.01121923835117</v>
      </c>
      <c r="BD34" s="26">
        <v>2142.2356040053746</v>
      </c>
      <c r="BE34" s="21">
        <f t="shared" si="0"/>
        <v>0</v>
      </c>
      <c r="BF34" s="21">
        <f t="shared" si="1"/>
        <v>0</v>
      </c>
      <c r="BG34" s="21">
        <f t="shared" si="2"/>
        <v>0</v>
      </c>
      <c r="BH34" s="21">
        <f t="shared" si="3"/>
        <v>0</v>
      </c>
      <c r="BI34" s="21">
        <f t="shared" si="4"/>
        <v>0</v>
      </c>
      <c r="BJ34" s="21">
        <f t="shared" si="5"/>
        <v>0</v>
      </c>
      <c r="BK34" s="21">
        <f t="shared" si="6"/>
        <v>0</v>
      </c>
      <c r="BL34" s="21">
        <f t="shared" si="7"/>
        <v>0</v>
      </c>
      <c r="BM34" s="21">
        <f t="shared" si="8"/>
        <v>829.1160805705933</v>
      </c>
      <c r="BN34" s="21">
        <f t="shared" si="9"/>
        <v>0</v>
      </c>
      <c r="BO34" s="21">
        <f t="shared" si="10"/>
        <v>615.2582825163361</v>
      </c>
      <c r="BP34" s="21" t="e">
        <f>#REF!</f>
        <v>#REF!</v>
      </c>
      <c r="BQ34" s="21">
        <f t="shared" si="11"/>
        <v>595.8500216800941</v>
      </c>
      <c r="BR34" s="21">
        <f t="shared" si="12"/>
        <v>0</v>
      </c>
      <c r="BS34" s="21">
        <f t="shared" si="13"/>
        <v>0</v>
      </c>
      <c r="BT34" s="21" t="e">
        <f>#REF!</f>
        <v>#REF!</v>
      </c>
      <c r="BU34" s="21" t="e">
        <f>#REF!</f>
        <v>#REF!</v>
      </c>
      <c r="BV34" s="21" t="e">
        <f>#REF!</f>
        <v>#REF!</v>
      </c>
      <c r="BW34" s="21" t="e">
        <f>#REF!</f>
        <v>#REF!</v>
      </c>
      <c r="BX34" s="21" t="e">
        <f>#REF!</f>
        <v>#REF!</v>
      </c>
      <c r="BY34" s="21" t="e">
        <f t="shared" si="14"/>
        <v>#REF!</v>
      </c>
    </row>
    <row r="35" spans="1:77" ht="12.75" customHeight="1">
      <c r="A35" s="152">
        <f>MAX(A$4:A34)+1</f>
        <v>24</v>
      </c>
      <c r="B35" s="143" t="s">
        <v>102</v>
      </c>
      <c r="C35" s="140" t="s">
        <v>103</v>
      </c>
      <c r="D35" s="141">
        <v>3</v>
      </c>
      <c r="E35" s="140" t="s">
        <v>18</v>
      </c>
      <c r="F35" s="141">
        <v>1</v>
      </c>
      <c r="G35" s="140" t="s">
        <v>26</v>
      </c>
      <c r="H35" s="140" t="s">
        <v>2</v>
      </c>
      <c r="I35" s="142">
        <v>1974.1421093963804</v>
      </c>
      <c r="K35" s="32" t="s">
        <v>33</v>
      </c>
      <c r="L35" s="33">
        <v>0</v>
      </c>
      <c r="M35" s="92">
        <v>5</v>
      </c>
      <c r="N35" s="14" t="s">
        <v>33</v>
      </c>
      <c r="O35" s="23">
        <v>782.2412373755872</v>
      </c>
      <c r="Q35" s="32" t="s">
        <v>33</v>
      </c>
      <c r="R35" s="33">
        <v>0</v>
      </c>
      <c r="S35" s="92"/>
      <c r="T35" s="14" t="s">
        <v>33</v>
      </c>
      <c r="U35" s="23">
        <v>0</v>
      </c>
      <c r="V35" s="91"/>
      <c r="W35" s="32" t="s">
        <v>33</v>
      </c>
      <c r="X35" s="33">
        <v>0</v>
      </c>
      <c r="Y35" s="92">
        <v>10</v>
      </c>
      <c r="Z35" s="14" t="s">
        <v>33</v>
      </c>
      <c r="AA35" s="23">
        <v>578.1212547196624</v>
      </c>
      <c r="AB35" s="91"/>
      <c r="AC35" s="32" t="s">
        <v>33</v>
      </c>
      <c r="AD35" s="33">
        <v>0</v>
      </c>
      <c r="AE35" s="92"/>
      <c r="AF35" s="14" t="s">
        <v>33</v>
      </c>
      <c r="AG35" s="23">
        <v>0</v>
      </c>
      <c r="AH35" s="91"/>
      <c r="AI35" s="32" t="s">
        <v>33</v>
      </c>
      <c r="AJ35" s="33">
        <v>0</v>
      </c>
      <c r="AK35" s="92"/>
      <c r="AL35" s="14" t="s">
        <v>33</v>
      </c>
      <c r="AM35" s="23">
        <v>0</v>
      </c>
      <c r="AN35" s="91">
        <v>31</v>
      </c>
      <c r="AO35" s="32">
        <v>1</v>
      </c>
      <c r="AP35" s="33">
        <v>519.7728501870176</v>
      </c>
      <c r="AQ35" s="91"/>
      <c r="AR35" s="32" t="s">
        <v>33</v>
      </c>
      <c r="AS35" s="33">
        <v>0</v>
      </c>
      <c r="AT35" s="92"/>
      <c r="AU35" s="14" t="s">
        <v>33</v>
      </c>
      <c r="AV35" s="23">
        <v>0</v>
      </c>
      <c r="AW35" s="91"/>
      <c r="AX35" s="32" t="s">
        <v>33</v>
      </c>
      <c r="AY35" s="33">
        <v>0</v>
      </c>
      <c r="AZ35" s="22">
        <v>1880.1353422822672</v>
      </c>
      <c r="BA35" s="25">
        <v>1880.1353422822672</v>
      </c>
      <c r="BB35" s="14" t="s">
        <v>325</v>
      </c>
      <c r="BC35" s="23">
        <v>94.00676711411336</v>
      </c>
      <c r="BD35" s="26">
        <v>1974.1421093963804</v>
      </c>
      <c r="BE35" s="21">
        <f t="shared" si="0"/>
        <v>0</v>
      </c>
      <c r="BF35" s="21">
        <f t="shared" si="1"/>
        <v>782.2412373755872</v>
      </c>
      <c r="BG35" s="21">
        <f t="shared" si="2"/>
        <v>0</v>
      </c>
      <c r="BH35" s="21">
        <f t="shared" si="3"/>
        <v>0</v>
      </c>
      <c r="BI35" s="21">
        <f t="shared" si="4"/>
        <v>0</v>
      </c>
      <c r="BJ35" s="21">
        <f t="shared" si="5"/>
        <v>578.1212547196624</v>
      </c>
      <c r="BK35" s="21">
        <f t="shared" si="6"/>
        <v>0</v>
      </c>
      <c r="BL35" s="21">
        <f t="shared" si="7"/>
        <v>0</v>
      </c>
      <c r="BM35" s="21">
        <f t="shared" si="8"/>
        <v>0</v>
      </c>
      <c r="BN35" s="21">
        <f t="shared" si="9"/>
        <v>0</v>
      </c>
      <c r="BO35" s="21">
        <f t="shared" si="10"/>
        <v>519.7728501870176</v>
      </c>
      <c r="BP35" s="21" t="e">
        <f>#REF!</f>
        <v>#REF!</v>
      </c>
      <c r="BQ35" s="21">
        <f t="shared" si="11"/>
        <v>0</v>
      </c>
      <c r="BR35" s="21">
        <f t="shared" si="12"/>
        <v>0</v>
      </c>
      <c r="BS35" s="21">
        <f t="shared" si="13"/>
        <v>0</v>
      </c>
      <c r="BT35" s="21" t="e">
        <f>#REF!</f>
        <v>#REF!</v>
      </c>
      <c r="BU35" s="21" t="e">
        <f>#REF!</f>
        <v>#REF!</v>
      </c>
      <c r="BV35" s="21" t="e">
        <f>#REF!</f>
        <v>#REF!</v>
      </c>
      <c r="BW35" s="21" t="e">
        <f>#REF!</f>
        <v>#REF!</v>
      </c>
      <c r="BX35" s="21" t="e">
        <f>#REF!</f>
        <v>#REF!</v>
      </c>
      <c r="BY35" s="21" t="e">
        <f t="shared" si="14"/>
        <v>#REF!</v>
      </c>
    </row>
    <row r="36" spans="1:77" ht="12.75" customHeight="1">
      <c r="A36" s="152">
        <f>MAX(A$4:A35)+1</f>
        <v>25</v>
      </c>
      <c r="B36" s="143" t="s">
        <v>100</v>
      </c>
      <c r="C36" s="140" t="s">
        <v>101</v>
      </c>
      <c r="D36" s="141">
        <v>6</v>
      </c>
      <c r="E36" s="140" t="s">
        <v>18</v>
      </c>
      <c r="F36" s="141">
        <v>1</v>
      </c>
      <c r="G36" s="140" t="s">
        <v>25</v>
      </c>
      <c r="H36" s="140" t="s">
        <v>2</v>
      </c>
      <c r="I36" s="142">
        <v>1968.0495032823835</v>
      </c>
      <c r="K36" s="32" t="s">
        <v>33</v>
      </c>
      <c r="L36" s="33">
        <v>0</v>
      </c>
      <c r="M36" s="92">
        <v>18</v>
      </c>
      <c r="N36" s="14" t="s">
        <v>33</v>
      </c>
      <c r="O36" s="23">
        <v>225.93873660830013</v>
      </c>
      <c r="Q36" s="32" t="s">
        <v>33</v>
      </c>
      <c r="R36" s="33">
        <v>0</v>
      </c>
      <c r="S36" s="92">
        <v>10</v>
      </c>
      <c r="T36" s="14">
        <v>1</v>
      </c>
      <c r="U36" s="23">
        <v>356.2725051033058</v>
      </c>
      <c r="V36" s="91"/>
      <c r="W36" s="32" t="s">
        <v>33</v>
      </c>
      <c r="X36" s="33">
        <v>0</v>
      </c>
      <c r="Y36" s="92"/>
      <c r="Z36" s="14" t="s">
        <v>33</v>
      </c>
      <c r="AA36" s="23">
        <v>0</v>
      </c>
      <c r="AB36" s="91"/>
      <c r="AC36" s="32" t="s">
        <v>33</v>
      </c>
      <c r="AD36" s="33">
        <v>0</v>
      </c>
      <c r="AE36" s="92">
        <v>16</v>
      </c>
      <c r="AF36" s="14">
        <v>1</v>
      </c>
      <c r="AG36" s="23">
        <v>430.04756085786795</v>
      </c>
      <c r="AH36" s="91">
        <v>40</v>
      </c>
      <c r="AI36" s="32">
        <v>1</v>
      </c>
      <c r="AJ36" s="33">
        <v>452.82858599061683</v>
      </c>
      <c r="AK36" s="92"/>
      <c r="AL36" s="14" t="s">
        <v>33</v>
      </c>
      <c r="AM36" s="23">
        <v>0</v>
      </c>
      <c r="AN36" s="91">
        <v>38</v>
      </c>
      <c r="AO36" s="32">
        <v>1</v>
      </c>
      <c r="AP36" s="33">
        <v>409.2454717088461</v>
      </c>
      <c r="AQ36" s="91">
        <v>24</v>
      </c>
      <c r="AR36" s="32" t="s">
        <v>33</v>
      </c>
      <c r="AS36" s="33">
        <v>118.72876696043159</v>
      </c>
      <c r="AT36" s="92"/>
      <c r="AU36" s="14" t="s">
        <v>33</v>
      </c>
      <c r="AV36" s="23">
        <v>0</v>
      </c>
      <c r="AW36" s="91"/>
      <c r="AX36" s="32" t="s">
        <v>33</v>
      </c>
      <c r="AY36" s="33">
        <v>0</v>
      </c>
      <c r="AZ36" s="22">
        <v>1993.0616272293682</v>
      </c>
      <c r="BA36" s="25">
        <v>1874.3328602689367</v>
      </c>
      <c r="BB36" s="14" t="s">
        <v>325</v>
      </c>
      <c r="BC36" s="23">
        <v>93.71664301344684</v>
      </c>
      <c r="BD36" s="26">
        <v>1968.0495032823835</v>
      </c>
      <c r="BE36" s="21">
        <f t="shared" si="0"/>
        <v>0</v>
      </c>
      <c r="BF36" s="21">
        <f t="shared" si="1"/>
        <v>225.93873660830013</v>
      </c>
      <c r="BG36" s="21">
        <f t="shared" si="2"/>
        <v>0</v>
      </c>
      <c r="BH36" s="21">
        <f t="shared" si="3"/>
        <v>356.2725051033058</v>
      </c>
      <c r="BI36" s="21">
        <f t="shared" si="4"/>
        <v>0</v>
      </c>
      <c r="BJ36" s="21">
        <f t="shared" si="5"/>
        <v>0</v>
      </c>
      <c r="BK36" s="21">
        <f t="shared" si="6"/>
        <v>0</v>
      </c>
      <c r="BL36" s="21">
        <f t="shared" si="7"/>
        <v>430.04756085786795</v>
      </c>
      <c r="BM36" s="21">
        <f t="shared" si="8"/>
        <v>452.82858599061683</v>
      </c>
      <c r="BN36" s="21">
        <f t="shared" si="9"/>
        <v>0</v>
      </c>
      <c r="BO36" s="21">
        <f t="shared" si="10"/>
        <v>409.2454717088461</v>
      </c>
      <c r="BP36" s="21" t="e">
        <f>#REF!</f>
        <v>#REF!</v>
      </c>
      <c r="BQ36" s="21">
        <f t="shared" si="11"/>
        <v>118.72876696043159</v>
      </c>
      <c r="BR36" s="21">
        <f t="shared" si="12"/>
        <v>0</v>
      </c>
      <c r="BS36" s="21">
        <f t="shared" si="13"/>
        <v>0</v>
      </c>
      <c r="BT36" s="21" t="e">
        <f>#REF!</f>
        <v>#REF!</v>
      </c>
      <c r="BU36" s="21" t="e">
        <f>#REF!</f>
        <v>#REF!</v>
      </c>
      <c r="BV36" s="21" t="e">
        <f>#REF!</f>
        <v>#REF!</v>
      </c>
      <c r="BW36" s="21" t="e">
        <f>#REF!</f>
        <v>#REF!</v>
      </c>
      <c r="BX36" s="21" t="e">
        <f>#REF!</f>
        <v>#REF!</v>
      </c>
      <c r="BY36" s="21" t="e">
        <f t="shared" si="14"/>
        <v>#REF!</v>
      </c>
    </row>
    <row r="37" spans="1:77" ht="12.75" customHeight="1">
      <c r="A37" s="152">
        <f>MAX(A$4:A36)+1</f>
        <v>26</v>
      </c>
      <c r="B37" s="139" t="s">
        <v>141</v>
      </c>
      <c r="C37" s="140" t="s">
        <v>142</v>
      </c>
      <c r="D37" s="141">
        <v>10</v>
      </c>
      <c r="E37" s="140" t="s">
        <v>23</v>
      </c>
      <c r="F37" s="141">
        <v>2</v>
      </c>
      <c r="G37" s="140" t="s">
        <v>26</v>
      </c>
      <c r="H37" s="140" t="s">
        <v>2</v>
      </c>
      <c r="I37" s="142">
        <v>1957.487155640656</v>
      </c>
      <c r="J37" s="91">
        <v>16</v>
      </c>
      <c r="K37" s="32" t="s">
        <v>33</v>
      </c>
      <c r="L37" s="33">
        <v>175.6336182969044</v>
      </c>
      <c r="M37" s="92">
        <v>13</v>
      </c>
      <c r="N37" s="14">
        <v>1</v>
      </c>
      <c r="O37" s="23">
        <v>367.2678894047692</v>
      </c>
      <c r="P37" s="91">
        <v>12</v>
      </c>
      <c r="Q37" s="32" t="s">
        <v>33</v>
      </c>
      <c r="R37" s="33">
        <v>225.9387366082999</v>
      </c>
      <c r="S37" s="92">
        <v>12</v>
      </c>
      <c r="T37" s="14" t="s">
        <v>33</v>
      </c>
      <c r="U37" s="23">
        <v>277.0912590556811</v>
      </c>
      <c r="V37" s="91">
        <v>12</v>
      </c>
      <c r="W37" s="32">
        <v>1</v>
      </c>
      <c r="X37" s="33">
        <v>225.9387366082999</v>
      </c>
      <c r="Y37" s="92"/>
      <c r="Z37" s="14" t="s">
        <v>33</v>
      </c>
      <c r="AA37" s="23">
        <v>0</v>
      </c>
      <c r="AB37" s="91"/>
      <c r="AC37" s="32" t="s">
        <v>33</v>
      </c>
      <c r="AD37" s="33">
        <v>0</v>
      </c>
      <c r="AE37" s="92">
        <v>13</v>
      </c>
      <c r="AF37" s="14" t="s">
        <v>33</v>
      </c>
      <c r="AG37" s="23">
        <v>542.7683487942278</v>
      </c>
      <c r="AH37" s="91"/>
      <c r="AI37" s="32" t="s">
        <v>33</v>
      </c>
      <c r="AJ37" s="33">
        <v>0</v>
      </c>
      <c r="AK37" s="92"/>
      <c r="AL37" s="14" t="s">
        <v>33</v>
      </c>
      <c r="AM37" s="23">
        <v>0</v>
      </c>
      <c r="AN37" s="91">
        <v>46</v>
      </c>
      <c r="AO37" s="32">
        <v>1</v>
      </c>
      <c r="AP37" s="33">
        <v>305.5276778778912</v>
      </c>
      <c r="AQ37" s="91">
        <v>17</v>
      </c>
      <c r="AR37" s="32">
        <v>1</v>
      </c>
      <c r="AS37" s="33">
        <v>268.4910872937637</v>
      </c>
      <c r="AT37" s="92">
        <v>28</v>
      </c>
      <c r="AU37" s="14">
        <v>1</v>
      </c>
      <c r="AV37" s="23">
        <v>371.6183064299602</v>
      </c>
      <c r="AW37" s="91">
        <v>17</v>
      </c>
      <c r="AX37" s="32" t="s">
        <v>33</v>
      </c>
      <c r="AY37" s="33">
        <v>149.30467957455517</v>
      </c>
      <c r="AZ37" s="22">
        <v>2909.580339944352</v>
      </c>
      <c r="BA37" s="25">
        <v>1864.2734815625295</v>
      </c>
      <c r="BB37" s="14" t="s">
        <v>325</v>
      </c>
      <c r="BC37" s="23">
        <v>93.21367407812647</v>
      </c>
      <c r="BD37" s="26">
        <v>1957.487155640656</v>
      </c>
      <c r="BE37" s="21">
        <f aca="true" t="shared" si="15" ref="BE37:BE68">L37</f>
        <v>175.6336182969044</v>
      </c>
      <c r="BF37" s="21">
        <f aca="true" t="shared" si="16" ref="BF37:BF68">O37</f>
        <v>367.2678894047692</v>
      </c>
      <c r="BG37" s="21">
        <f aca="true" t="shared" si="17" ref="BG37:BG68">R37</f>
        <v>225.9387366082999</v>
      </c>
      <c r="BH37" s="21">
        <f aca="true" t="shared" si="18" ref="BH37:BH68">U37</f>
        <v>277.0912590556811</v>
      </c>
      <c r="BI37" s="21">
        <f aca="true" t="shared" si="19" ref="BI37:BI68">X37</f>
        <v>225.9387366082999</v>
      </c>
      <c r="BJ37" s="21">
        <f aca="true" t="shared" si="20" ref="BJ37:BJ68">AA37</f>
        <v>0</v>
      </c>
      <c r="BK37" s="21">
        <f aca="true" t="shared" si="21" ref="BK37:BK68">AD37</f>
        <v>0</v>
      </c>
      <c r="BL37" s="21">
        <f aca="true" t="shared" si="22" ref="BL37:BL68">AG37</f>
        <v>542.7683487942278</v>
      </c>
      <c r="BM37" s="21">
        <f aca="true" t="shared" si="23" ref="BM37:BM68">AJ37</f>
        <v>0</v>
      </c>
      <c r="BN37" s="21">
        <f aca="true" t="shared" si="24" ref="BN37:BN68">AM37</f>
        <v>0</v>
      </c>
      <c r="BO37" s="21">
        <f aca="true" t="shared" si="25" ref="BO37:BO68">AP37</f>
        <v>305.5276778778912</v>
      </c>
      <c r="BP37" s="21" t="e">
        <f>#REF!</f>
        <v>#REF!</v>
      </c>
      <c r="BQ37" s="21">
        <f aca="true" t="shared" si="26" ref="BQ37:BQ68">AS37</f>
        <v>268.4910872937637</v>
      </c>
      <c r="BR37" s="21">
        <f aca="true" t="shared" si="27" ref="BR37:BR68">AV37</f>
        <v>371.6183064299602</v>
      </c>
      <c r="BS37" s="21">
        <f aca="true" t="shared" si="28" ref="BS37:BS68">AY37</f>
        <v>149.30467957455517</v>
      </c>
      <c r="BT37" s="21" t="e">
        <f>#REF!</f>
        <v>#REF!</v>
      </c>
      <c r="BU37" s="21" t="e">
        <f>#REF!</f>
        <v>#REF!</v>
      </c>
      <c r="BV37" s="21" t="e">
        <f>#REF!</f>
        <v>#REF!</v>
      </c>
      <c r="BW37" s="21" t="e">
        <f>#REF!</f>
        <v>#REF!</v>
      </c>
      <c r="BX37" s="21" t="e">
        <f>#REF!</f>
        <v>#REF!</v>
      </c>
      <c r="BY37" s="21" t="e">
        <f aca="true" t="shared" si="29" ref="BY37:BY68">(LARGE(BE37:BX37,1))+(LARGE(BE37:BX37,2))+(LARGE(BE37:BX37,3))+(LARGE(BE37:BX37,4)+(LARGE(BE37:BX37,5)))</f>
        <v>#REF!</v>
      </c>
    </row>
    <row r="38" spans="1:77" ht="12.75" customHeight="1">
      <c r="A38" s="152">
        <f>MAX(A$4:A37)+1</f>
        <v>27</v>
      </c>
      <c r="B38" s="139" t="s">
        <v>74</v>
      </c>
      <c r="C38" s="140" t="s">
        <v>75</v>
      </c>
      <c r="D38" s="141">
        <v>6</v>
      </c>
      <c r="E38" s="140" t="s">
        <v>18</v>
      </c>
      <c r="F38" s="141">
        <v>1</v>
      </c>
      <c r="G38" s="140" t="s">
        <v>25</v>
      </c>
      <c r="H38" s="140" t="s">
        <v>2</v>
      </c>
      <c r="I38" s="142">
        <v>1934.7374595801627</v>
      </c>
      <c r="K38" s="32" t="s">
        <v>33</v>
      </c>
      <c r="L38" s="33">
        <v>0</v>
      </c>
      <c r="M38" s="92">
        <v>24</v>
      </c>
      <c r="N38" s="14" t="s">
        <v>33</v>
      </c>
      <c r="O38" s="23">
        <v>101</v>
      </c>
      <c r="Q38" s="32" t="s">
        <v>33</v>
      </c>
      <c r="R38" s="33">
        <v>0</v>
      </c>
      <c r="S38" s="92"/>
      <c r="T38" s="14" t="s">
        <v>33</v>
      </c>
      <c r="U38" s="23">
        <v>0</v>
      </c>
      <c r="V38" s="91"/>
      <c r="W38" s="32" t="s">
        <v>33</v>
      </c>
      <c r="X38" s="33">
        <v>0</v>
      </c>
      <c r="Y38" s="92">
        <v>13</v>
      </c>
      <c r="Z38" s="14" t="s">
        <v>33</v>
      </c>
      <c r="AA38" s="23">
        <v>464.1779024128257</v>
      </c>
      <c r="AB38" s="91"/>
      <c r="AC38" s="32" t="s">
        <v>33</v>
      </c>
      <c r="AD38" s="33">
        <v>0</v>
      </c>
      <c r="AE38" s="92">
        <v>21</v>
      </c>
      <c r="AF38" s="14">
        <v>1</v>
      </c>
      <c r="AG38" s="23">
        <v>282.4234207603749</v>
      </c>
      <c r="AH38" s="91"/>
      <c r="AI38" s="32" t="s">
        <v>33</v>
      </c>
      <c r="AJ38" s="33">
        <v>0</v>
      </c>
      <c r="AK38" s="92"/>
      <c r="AL38" s="14" t="s">
        <v>33</v>
      </c>
      <c r="AM38" s="23">
        <v>0</v>
      </c>
      <c r="AN38" s="91">
        <v>56</v>
      </c>
      <c r="AO38" s="32">
        <v>1</v>
      </c>
      <c r="AP38" s="33">
        <v>198.73993372210805</v>
      </c>
      <c r="AQ38" s="91">
        <v>9</v>
      </c>
      <c r="AR38" s="32" t="s">
        <v>33</v>
      </c>
      <c r="AS38" s="33">
        <v>544.6974992327126</v>
      </c>
      <c r="AT38" s="92">
        <v>29</v>
      </c>
      <c r="AU38" s="14" t="s">
        <v>33</v>
      </c>
      <c r="AV38" s="23">
        <v>352.56834823403864</v>
      </c>
      <c r="AW38" s="91"/>
      <c r="AX38" s="32" t="s">
        <v>33</v>
      </c>
      <c r="AY38" s="33">
        <v>0</v>
      </c>
      <c r="AZ38" s="22">
        <v>1943.60710436206</v>
      </c>
      <c r="BA38" s="25">
        <v>1842.6071043620598</v>
      </c>
      <c r="BB38" s="14" t="s">
        <v>325</v>
      </c>
      <c r="BC38" s="23">
        <v>92.13035521810299</v>
      </c>
      <c r="BD38" s="26">
        <v>1934.7374595801627</v>
      </c>
      <c r="BE38" s="21">
        <f t="shared" si="15"/>
        <v>0</v>
      </c>
      <c r="BF38" s="21">
        <f t="shared" si="16"/>
        <v>101</v>
      </c>
      <c r="BG38" s="21">
        <f t="shared" si="17"/>
        <v>0</v>
      </c>
      <c r="BH38" s="21">
        <f t="shared" si="18"/>
        <v>0</v>
      </c>
      <c r="BI38" s="21">
        <f t="shared" si="19"/>
        <v>0</v>
      </c>
      <c r="BJ38" s="21">
        <f t="shared" si="20"/>
        <v>464.1779024128257</v>
      </c>
      <c r="BK38" s="21">
        <f t="shared" si="21"/>
        <v>0</v>
      </c>
      <c r="BL38" s="21">
        <f t="shared" si="22"/>
        <v>282.4234207603749</v>
      </c>
      <c r="BM38" s="21">
        <f t="shared" si="23"/>
        <v>0</v>
      </c>
      <c r="BN38" s="21">
        <f t="shared" si="24"/>
        <v>0</v>
      </c>
      <c r="BO38" s="21">
        <f t="shared" si="25"/>
        <v>198.73993372210805</v>
      </c>
      <c r="BP38" s="21" t="e">
        <f>#REF!</f>
        <v>#REF!</v>
      </c>
      <c r="BQ38" s="21">
        <f t="shared" si="26"/>
        <v>544.6974992327126</v>
      </c>
      <c r="BR38" s="21">
        <f t="shared" si="27"/>
        <v>352.56834823403864</v>
      </c>
      <c r="BS38" s="21">
        <f t="shared" si="28"/>
        <v>0</v>
      </c>
      <c r="BT38" s="21" t="e">
        <f>#REF!</f>
        <v>#REF!</v>
      </c>
      <c r="BU38" s="21" t="e">
        <f>#REF!</f>
        <v>#REF!</v>
      </c>
      <c r="BV38" s="21" t="e">
        <f>#REF!</f>
        <v>#REF!</v>
      </c>
      <c r="BW38" s="21" t="e">
        <f>#REF!</f>
        <v>#REF!</v>
      </c>
      <c r="BX38" s="21" t="e">
        <f>#REF!</f>
        <v>#REF!</v>
      </c>
      <c r="BY38" s="21" t="e">
        <f t="shared" si="29"/>
        <v>#REF!</v>
      </c>
    </row>
    <row r="39" spans="1:77" ht="12.75" customHeight="1">
      <c r="A39" s="152">
        <f>MAX(A$4:A38)+1</f>
        <v>28</v>
      </c>
      <c r="B39" s="143" t="s">
        <v>104</v>
      </c>
      <c r="C39" s="140" t="s">
        <v>105</v>
      </c>
      <c r="D39" s="141">
        <v>5</v>
      </c>
      <c r="E39" s="140" t="s">
        <v>23</v>
      </c>
      <c r="F39" s="141">
        <v>2</v>
      </c>
      <c r="G39" s="140" t="s">
        <v>26</v>
      </c>
      <c r="H39" s="140" t="s">
        <v>2</v>
      </c>
      <c r="I39" s="142">
        <v>1927.6351877067993</v>
      </c>
      <c r="K39" s="32" t="s">
        <v>33</v>
      </c>
      <c r="L39" s="33">
        <v>0</v>
      </c>
      <c r="M39" s="92"/>
      <c r="N39" s="14" t="s">
        <v>33</v>
      </c>
      <c r="O39" s="23">
        <v>0</v>
      </c>
      <c r="P39" s="91">
        <v>11</v>
      </c>
      <c r="Q39" s="32" t="s">
        <v>33</v>
      </c>
      <c r="R39" s="33">
        <v>263.72729749769974</v>
      </c>
      <c r="S39" s="92">
        <v>13</v>
      </c>
      <c r="T39" s="14" t="s">
        <v>33</v>
      </c>
      <c r="U39" s="23">
        <v>242.3291527964691</v>
      </c>
      <c r="V39" s="91">
        <v>5</v>
      </c>
      <c r="W39" s="32">
        <v>1</v>
      </c>
      <c r="X39" s="33">
        <v>606.1499783199058</v>
      </c>
      <c r="Y39" s="92"/>
      <c r="Z39" s="14" t="s">
        <v>33</v>
      </c>
      <c r="AA39" s="23">
        <v>0</v>
      </c>
      <c r="AB39" s="91"/>
      <c r="AC39" s="32" t="s">
        <v>33</v>
      </c>
      <c r="AD39" s="33">
        <v>0</v>
      </c>
      <c r="AE39" s="92"/>
      <c r="AF39" s="14" t="s">
        <v>33</v>
      </c>
      <c r="AG39" s="23">
        <v>0</v>
      </c>
      <c r="AH39" s="91">
        <v>42</v>
      </c>
      <c r="AI39" s="32">
        <v>1</v>
      </c>
      <c r="AJ39" s="33">
        <v>426.34196215319434</v>
      </c>
      <c r="AK39" s="92">
        <v>14</v>
      </c>
      <c r="AL39" s="14" t="s">
        <v>33</v>
      </c>
      <c r="AM39" s="23">
        <v>297.2946451439684</v>
      </c>
      <c r="AN39" s="91"/>
      <c r="AO39" s="32" t="s">
        <v>33</v>
      </c>
      <c r="AP39" s="33">
        <v>0</v>
      </c>
      <c r="AQ39" s="91"/>
      <c r="AR39" s="32" t="s">
        <v>33</v>
      </c>
      <c r="AS39" s="33">
        <v>0</v>
      </c>
      <c r="AT39" s="92"/>
      <c r="AU39" s="14" t="s">
        <v>33</v>
      </c>
      <c r="AV39" s="23">
        <v>0</v>
      </c>
      <c r="AW39" s="91"/>
      <c r="AX39" s="32" t="s">
        <v>33</v>
      </c>
      <c r="AY39" s="33">
        <v>0</v>
      </c>
      <c r="AZ39" s="22">
        <v>1835.8430359112374</v>
      </c>
      <c r="BA39" s="25">
        <v>1835.8430359112374</v>
      </c>
      <c r="BB39" s="14" t="s">
        <v>325</v>
      </c>
      <c r="BC39" s="23">
        <v>91.79215179556188</v>
      </c>
      <c r="BD39" s="26">
        <v>1927.6351877067993</v>
      </c>
      <c r="BE39" s="21">
        <f t="shared" si="15"/>
        <v>0</v>
      </c>
      <c r="BF39" s="21">
        <f t="shared" si="16"/>
        <v>0</v>
      </c>
      <c r="BG39" s="21">
        <f t="shared" si="17"/>
        <v>263.72729749769974</v>
      </c>
      <c r="BH39" s="21">
        <f t="shared" si="18"/>
        <v>242.3291527964691</v>
      </c>
      <c r="BI39" s="21">
        <f t="shared" si="19"/>
        <v>606.1499783199058</v>
      </c>
      <c r="BJ39" s="21">
        <f t="shared" si="20"/>
        <v>0</v>
      </c>
      <c r="BK39" s="21">
        <f t="shared" si="21"/>
        <v>0</v>
      </c>
      <c r="BL39" s="21">
        <f t="shared" si="22"/>
        <v>0</v>
      </c>
      <c r="BM39" s="21">
        <f t="shared" si="23"/>
        <v>426.34196215319434</v>
      </c>
      <c r="BN39" s="21">
        <f t="shared" si="24"/>
        <v>297.2946451439684</v>
      </c>
      <c r="BO39" s="21">
        <f t="shared" si="25"/>
        <v>0</v>
      </c>
      <c r="BP39" s="21" t="e">
        <f>#REF!</f>
        <v>#REF!</v>
      </c>
      <c r="BQ39" s="21">
        <f t="shared" si="26"/>
        <v>0</v>
      </c>
      <c r="BR39" s="21">
        <f t="shared" si="27"/>
        <v>0</v>
      </c>
      <c r="BS39" s="21">
        <f t="shared" si="28"/>
        <v>0</v>
      </c>
      <c r="BT39" s="21" t="e">
        <f>#REF!</f>
        <v>#REF!</v>
      </c>
      <c r="BU39" s="21" t="e">
        <f>#REF!</f>
        <v>#REF!</v>
      </c>
      <c r="BV39" s="21" t="e">
        <f>#REF!</f>
        <v>#REF!</v>
      </c>
      <c r="BW39" s="21" t="e">
        <f>#REF!</f>
        <v>#REF!</v>
      </c>
      <c r="BX39" s="21" t="e">
        <f>#REF!</f>
        <v>#REF!</v>
      </c>
      <c r="BY39" s="21" t="e">
        <f t="shared" si="29"/>
        <v>#REF!</v>
      </c>
    </row>
    <row r="40" spans="1:77" ht="12.75" customHeight="1">
      <c r="A40" s="152">
        <f>MAX(A$4:A39)+1</f>
        <v>29</v>
      </c>
      <c r="B40" s="143" t="s">
        <v>92</v>
      </c>
      <c r="C40" s="140" t="s">
        <v>93</v>
      </c>
      <c r="D40" s="141">
        <v>3</v>
      </c>
      <c r="E40" s="140" t="s">
        <v>23</v>
      </c>
      <c r="F40" s="141">
        <v>2</v>
      </c>
      <c r="G40" s="140" t="s">
        <v>25</v>
      </c>
      <c r="H40" s="140" t="s">
        <v>2</v>
      </c>
      <c r="I40" s="142">
        <v>1856.2286227780864</v>
      </c>
      <c r="K40" s="32" t="s">
        <v>33</v>
      </c>
      <c r="L40" s="33">
        <v>0</v>
      </c>
      <c r="M40" s="92"/>
      <c r="N40" s="14" t="s">
        <v>33</v>
      </c>
      <c r="O40" s="23">
        <v>0</v>
      </c>
      <c r="Q40" s="32" t="s">
        <v>33</v>
      </c>
      <c r="R40" s="33">
        <v>0</v>
      </c>
      <c r="S40" s="92">
        <v>4</v>
      </c>
      <c r="T40" s="14" t="s">
        <v>33</v>
      </c>
      <c r="U40" s="23">
        <v>754.2125137753435</v>
      </c>
      <c r="V40" s="91"/>
      <c r="W40" s="32" t="s">
        <v>33</v>
      </c>
      <c r="X40" s="33">
        <v>0</v>
      </c>
      <c r="Y40" s="92"/>
      <c r="Z40" s="14" t="s">
        <v>33</v>
      </c>
      <c r="AA40" s="23">
        <v>0</v>
      </c>
      <c r="AB40" s="91"/>
      <c r="AC40" s="32" t="s">
        <v>33</v>
      </c>
      <c r="AD40" s="33">
        <v>0</v>
      </c>
      <c r="AE40" s="92">
        <v>9</v>
      </c>
      <c r="AF40" s="14" t="s">
        <v>33</v>
      </c>
      <c r="AG40" s="23">
        <v>742.3944023786175</v>
      </c>
      <c r="AH40" s="91"/>
      <c r="AI40" s="32" t="s">
        <v>33</v>
      </c>
      <c r="AJ40" s="33">
        <v>0</v>
      </c>
      <c r="AK40" s="92"/>
      <c r="AL40" s="14" t="s">
        <v>33</v>
      </c>
      <c r="AM40" s="23">
        <v>0</v>
      </c>
      <c r="AN40" s="91">
        <v>49</v>
      </c>
      <c r="AO40" s="32">
        <v>1</v>
      </c>
      <c r="AP40" s="33">
        <v>271.22986744421667</v>
      </c>
      <c r="AQ40" s="91"/>
      <c r="AR40" s="32" t="s">
        <v>33</v>
      </c>
      <c r="AS40" s="33">
        <v>0</v>
      </c>
      <c r="AT40" s="92"/>
      <c r="AU40" s="14" t="s">
        <v>33</v>
      </c>
      <c r="AV40" s="23">
        <v>0</v>
      </c>
      <c r="AW40" s="91"/>
      <c r="AX40" s="32" t="s">
        <v>33</v>
      </c>
      <c r="AY40" s="33">
        <v>0</v>
      </c>
      <c r="AZ40" s="22">
        <v>1767.8367835981776</v>
      </c>
      <c r="BA40" s="25">
        <v>1767.8367835981776</v>
      </c>
      <c r="BB40" s="14" t="s">
        <v>325</v>
      </c>
      <c r="BC40" s="23">
        <v>88.39183917990889</v>
      </c>
      <c r="BD40" s="26">
        <v>1856.2286227780864</v>
      </c>
      <c r="BE40" s="21">
        <f t="shared" si="15"/>
        <v>0</v>
      </c>
      <c r="BF40" s="21">
        <f t="shared" si="16"/>
        <v>0</v>
      </c>
      <c r="BG40" s="21">
        <f t="shared" si="17"/>
        <v>0</v>
      </c>
      <c r="BH40" s="21">
        <f t="shared" si="18"/>
        <v>754.2125137753435</v>
      </c>
      <c r="BI40" s="21">
        <f t="shared" si="19"/>
        <v>0</v>
      </c>
      <c r="BJ40" s="21">
        <f t="shared" si="20"/>
        <v>0</v>
      </c>
      <c r="BK40" s="21">
        <f t="shared" si="21"/>
        <v>0</v>
      </c>
      <c r="BL40" s="21">
        <f t="shared" si="22"/>
        <v>742.3944023786175</v>
      </c>
      <c r="BM40" s="21">
        <f t="shared" si="23"/>
        <v>0</v>
      </c>
      <c r="BN40" s="21">
        <f t="shared" si="24"/>
        <v>0</v>
      </c>
      <c r="BO40" s="21">
        <f t="shared" si="25"/>
        <v>271.22986744421667</v>
      </c>
      <c r="BP40" s="21" t="e">
        <f>#REF!</f>
        <v>#REF!</v>
      </c>
      <c r="BQ40" s="21">
        <f t="shared" si="26"/>
        <v>0</v>
      </c>
      <c r="BR40" s="21">
        <f t="shared" si="27"/>
        <v>0</v>
      </c>
      <c r="BS40" s="21">
        <f t="shared" si="28"/>
        <v>0</v>
      </c>
      <c r="BT40" s="21" t="e">
        <f>#REF!</f>
        <v>#REF!</v>
      </c>
      <c r="BU40" s="21" t="e">
        <f>#REF!</f>
        <v>#REF!</v>
      </c>
      <c r="BV40" s="21" t="e">
        <f>#REF!</f>
        <v>#REF!</v>
      </c>
      <c r="BW40" s="21" t="e">
        <f>#REF!</f>
        <v>#REF!</v>
      </c>
      <c r="BX40" s="21" t="e">
        <f>#REF!</f>
        <v>#REF!</v>
      </c>
      <c r="BY40" s="21" t="e">
        <f t="shared" si="29"/>
        <v>#REF!</v>
      </c>
    </row>
    <row r="41" spans="1:77" ht="12.75" customHeight="1">
      <c r="A41" s="152">
        <f>MAX(A$4:A40)+1</f>
        <v>30</v>
      </c>
      <c r="B41" s="139" t="s">
        <v>94</v>
      </c>
      <c r="C41" s="140" t="s">
        <v>95</v>
      </c>
      <c r="D41" s="141">
        <v>11</v>
      </c>
      <c r="E41" s="140" t="s">
        <v>22</v>
      </c>
      <c r="F41" s="141">
        <v>2</v>
      </c>
      <c r="G41" s="140" t="s">
        <v>26</v>
      </c>
      <c r="H41" s="140" t="s">
        <v>2</v>
      </c>
      <c r="I41" s="142">
        <v>1833.2719607754827</v>
      </c>
      <c r="J41" s="91">
        <v>11</v>
      </c>
      <c r="K41" s="32" t="s">
        <v>33</v>
      </c>
      <c r="L41" s="33">
        <v>338.3609157946041</v>
      </c>
      <c r="M41" s="92"/>
      <c r="N41" s="14" t="s">
        <v>33</v>
      </c>
      <c r="O41" s="23">
        <v>0</v>
      </c>
      <c r="P41" s="91">
        <v>14</v>
      </c>
      <c r="Q41" s="32" t="s">
        <v>33</v>
      </c>
      <c r="R41" s="33">
        <v>158.9919469776869</v>
      </c>
      <c r="S41" s="92">
        <v>11</v>
      </c>
      <c r="T41" s="14" t="s">
        <v>33</v>
      </c>
      <c r="U41" s="23">
        <v>314.87981994508095</v>
      </c>
      <c r="V41" s="91">
        <v>11</v>
      </c>
      <c r="W41" s="32">
        <v>1</v>
      </c>
      <c r="X41" s="33">
        <v>263.72729749769974</v>
      </c>
      <c r="Y41" s="92"/>
      <c r="Z41" s="14" t="s">
        <v>33</v>
      </c>
      <c r="AA41" s="23">
        <v>0</v>
      </c>
      <c r="AB41" s="91"/>
      <c r="AC41" s="32" t="s">
        <v>33</v>
      </c>
      <c r="AD41" s="33">
        <v>0</v>
      </c>
      <c r="AE41" s="92">
        <v>19</v>
      </c>
      <c r="AF41" s="14" t="s">
        <v>33</v>
      </c>
      <c r="AG41" s="23">
        <v>336.75553798673747</v>
      </c>
      <c r="AH41" s="91">
        <v>46</v>
      </c>
      <c r="AI41" s="32">
        <v>1</v>
      </c>
      <c r="AJ41" s="33">
        <v>376.95628554860235</v>
      </c>
      <c r="AK41" s="92">
        <v>12</v>
      </c>
      <c r="AL41" s="14" t="s">
        <v>33</v>
      </c>
      <c r="AM41" s="23">
        <v>364.2414347745814</v>
      </c>
      <c r="AN41" s="91">
        <v>44</v>
      </c>
      <c r="AO41" s="32">
        <v>1</v>
      </c>
      <c r="AP41" s="33">
        <v>329.6591218721247</v>
      </c>
      <c r="AQ41" s="91">
        <v>15</v>
      </c>
      <c r="AR41" s="32">
        <v>1</v>
      </c>
      <c r="AS41" s="33">
        <v>322.8487496163564</v>
      </c>
      <c r="AT41" s="92">
        <v>31</v>
      </c>
      <c r="AU41" s="14">
        <v>1</v>
      </c>
      <c r="AV41" s="23">
        <v>316.36372831489297</v>
      </c>
      <c r="AW41" s="91">
        <v>15</v>
      </c>
      <c r="AX41" s="32" t="s">
        <v>33</v>
      </c>
      <c r="AY41" s="33">
        <v>203.66234189714783</v>
      </c>
      <c r="AZ41" s="22">
        <v>3326.447180225515</v>
      </c>
      <c r="BA41" s="25">
        <v>1745.9732959766502</v>
      </c>
      <c r="BB41" s="14" t="s">
        <v>325</v>
      </c>
      <c r="BC41" s="23">
        <v>87.29866479883252</v>
      </c>
      <c r="BD41" s="26">
        <v>1833.2719607754827</v>
      </c>
      <c r="BE41" s="21">
        <f t="shared" si="15"/>
        <v>338.3609157946041</v>
      </c>
      <c r="BF41" s="21">
        <f t="shared" si="16"/>
        <v>0</v>
      </c>
      <c r="BG41" s="21">
        <f t="shared" si="17"/>
        <v>158.9919469776869</v>
      </c>
      <c r="BH41" s="21">
        <f t="shared" si="18"/>
        <v>314.87981994508095</v>
      </c>
      <c r="BI41" s="21">
        <f t="shared" si="19"/>
        <v>263.72729749769974</v>
      </c>
      <c r="BJ41" s="21">
        <f t="shared" si="20"/>
        <v>0</v>
      </c>
      <c r="BK41" s="21">
        <f t="shared" si="21"/>
        <v>0</v>
      </c>
      <c r="BL41" s="21">
        <f t="shared" si="22"/>
        <v>336.75553798673747</v>
      </c>
      <c r="BM41" s="21">
        <f t="shared" si="23"/>
        <v>376.95628554860235</v>
      </c>
      <c r="BN41" s="21">
        <f t="shared" si="24"/>
        <v>364.2414347745814</v>
      </c>
      <c r="BO41" s="21">
        <f t="shared" si="25"/>
        <v>329.6591218721247</v>
      </c>
      <c r="BP41" s="21" t="e">
        <f>#REF!</f>
        <v>#REF!</v>
      </c>
      <c r="BQ41" s="21">
        <f t="shared" si="26"/>
        <v>322.8487496163564</v>
      </c>
      <c r="BR41" s="21">
        <f t="shared" si="27"/>
        <v>316.36372831489297</v>
      </c>
      <c r="BS41" s="21">
        <f t="shared" si="28"/>
        <v>203.66234189714783</v>
      </c>
      <c r="BT41" s="21" t="e">
        <f>#REF!</f>
        <v>#REF!</v>
      </c>
      <c r="BU41" s="21" t="e">
        <f>#REF!</f>
        <v>#REF!</v>
      </c>
      <c r="BV41" s="21" t="e">
        <f>#REF!</f>
        <v>#REF!</v>
      </c>
      <c r="BW41" s="21" t="e">
        <f>#REF!</f>
        <v>#REF!</v>
      </c>
      <c r="BX41" s="21" t="e">
        <f>#REF!</f>
        <v>#REF!</v>
      </c>
      <c r="BY41" s="21" t="e">
        <f t="shared" si="29"/>
        <v>#REF!</v>
      </c>
    </row>
    <row r="42" spans="1:77" ht="12.75" customHeight="1">
      <c r="A42" s="152">
        <f>MAX(A$4:A41)+1</f>
        <v>31</v>
      </c>
      <c r="B42" s="139" t="s">
        <v>88</v>
      </c>
      <c r="C42" s="140" t="s">
        <v>89</v>
      </c>
      <c r="D42" s="141">
        <v>5</v>
      </c>
      <c r="E42" s="140" t="s">
        <v>24</v>
      </c>
      <c r="F42" s="141">
        <v>1</v>
      </c>
      <c r="G42" s="140" t="s">
        <v>25</v>
      </c>
      <c r="H42" s="140" t="s">
        <v>2</v>
      </c>
      <c r="I42" s="142">
        <v>1793.244567102754</v>
      </c>
      <c r="J42" s="91">
        <v>14</v>
      </c>
      <c r="K42" s="32">
        <v>1</v>
      </c>
      <c r="L42" s="33">
        <v>233.62556527459128</v>
      </c>
      <c r="M42" s="92">
        <v>21</v>
      </c>
      <c r="N42" s="14" t="s">
        <v>33</v>
      </c>
      <c r="O42" s="23">
        <v>158.9919469776869</v>
      </c>
      <c r="Q42" s="32" t="s">
        <v>33</v>
      </c>
      <c r="R42" s="33">
        <v>0</v>
      </c>
      <c r="S42" s="92">
        <v>7</v>
      </c>
      <c r="T42" s="14">
        <v>1</v>
      </c>
      <c r="U42" s="23">
        <v>511.174465089049</v>
      </c>
      <c r="V42" s="91">
        <v>8</v>
      </c>
      <c r="W42" s="32">
        <v>1</v>
      </c>
      <c r="X42" s="33">
        <v>402.02999566398114</v>
      </c>
      <c r="Y42" s="92">
        <v>15</v>
      </c>
      <c r="Z42" s="14" t="s">
        <v>33</v>
      </c>
      <c r="AA42" s="23">
        <v>402.02999566398125</v>
      </c>
      <c r="AB42" s="91"/>
      <c r="AC42" s="32" t="s">
        <v>33</v>
      </c>
      <c r="AD42" s="33">
        <v>0</v>
      </c>
      <c r="AE42" s="92"/>
      <c r="AF42" s="14" t="s">
        <v>33</v>
      </c>
      <c r="AG42" s="23">
        <v>0</v>
      </c>
      <c r="AH42" s="91"/>
      <c r="AI42" s="32" t="s">
        <v>33</v>
      </c>
      <c r="AJ42" s="33">
        <v>0</v>
      </c>
      <c r="AK42" s="92"/>
      <c r="AL42" s="14" t="s">
        <v>33</v>
      </c>
      <c r="AM42" s="23">
        <v>0</v>
      </c>
      <c r="AN42" s="91"/>
      <c r="AO42" s="32" t="s">
        <v>33</v>
      </c>
      <c r="AP42" s="33">
        <v>0</v>
      </c>
      <c r="AQ42" s="91"/>
      <c r="AR42" s="32" t="s">
        <v>33</v>
      </c>
      <c r="AS42" s="33">
        <v>0</v>
      </c>
      <c r="AT42" s="92"/>
      <c r="AU42" s="14" t="s">
        <v>33</v>
      </c>
      <c r="AV42" s="23">
        <v>0</v>
      </c>
      <c r="AW42" s="91"/>
      <c r="AX42" s="32" t="s">
        <v>33</v>
      </c>
      <c r="AY42" s="33">
        <v>0</v>
      </c>
      <c r="AZ42" s="22">
        <v>1707.8519686692896</v>
      </c>
      <c r="BA42" s="25">
        <v>1707.8519686692896</v>
      </c>
      <c r="BB42" s="14" t="s">
        <v>325</v>
      </c>
      <c r="BC42" s="23">
        <v>85.39259843346449</v>
      </c>
      <c r="BD42" s="26">
        <v>1793.244567102754</v>
      </c>
      <c r="BE42" s="21">
        <f t="shared" si="15"/>
        <v>233.62556527459128</v>
      </c>
      <c r="BF42" s="21">
        <f t="shared" si="16"/>
        <v>158.9919469776869</v>
      </c>
      <c r="BG42" s="21">
        <f t="shared" si="17"/>
        <v>0</v>
      </c>
      <c r="BH42" s="21">
        <f t="shared" si="18"/>
        <v>511.174465089049</v>
      </c>
      <c r="BI42" s="21">
        <f t="shared" si="19"/>
        <v>402.02999566398114</v>
      </c>
      <c r="BJ42" s="21">
        <f t="shared" si="20"/>
        <v>402.02999566398125</v>
      </c>
      <c r="BK42" s="21">
        <f t="shared" si="21"/>
        <v>0</v>
      </c>
      <c r="BL42" s="21">
        <f t="shared" si="22"/>
        <v>0</v>
      </c>
      <c r="BM42" s="21">
        <f t="shared" si="23"/>
        <v>0</v>
      </c>
      <c r="BN42" s="21">
        <f t="shared" si="24"/>
        <v>0</v>
      </c>
      <c r="BO42" s="21">
        <f t="shared" si="25"/>
        <v>0</v>
      </c>
      <c r="BP42" s="21" t="e">
        <f>#REF!</f>
        <v>#REF!</v>
      </c>
      <c r="BQ42" s="21">
        <f t="shared" si="26"/>
        <v>0</v>
      </c>
      <c r="BR42" s="21">
        <f t="shared" si="27"/>
        <v>0</v>
      </c>
      <c r="BS42" s="21">
        <f t="shared" si="28"/>
        <v>0</v>
      </c>
      <c r="BT42" s="21" t="e">
        <f>#REF!</f>
        <v>#REF!</v>
      </c>
      <c r="BU42" s="21" t="e">
        <f>#REF!</f>
        <v>#REF!</v>
      </c>
      <c r="BV42" s="21" t="e">
        <f>#REF!</f>
        <v>#REF!</v>
      </c>
      <c r="BW42" s="21" t="e">
        <f>#REF!</f>
        <v>#REF!</v>
      </c>
      <c r="BX42" s="21" t="e">
        <f>#REF!</f>
        <v>#REF!</v>
      </c>
      <c r="BY42" s="21" t="e">
        <f t="shared" si="29"/>
        <v>#REF!</v>
      </c>
    </row>
    <row r="43" spans="1:77" ht="12.75" customHeight="1">
      <c r="A43" s="152">
        <f>MAX(A$4:A42)+1</f>
        <v>32</v>
      </c>
      <c r="B43" s="139" t="s">
        <v>192</v>
      </c>
      <c r="C43" s="140" t="s">
        <v>193</v>
      </c>
      <c r="D43" s="141">
        <v>5</v>
      </c>
      <c r="E43" s="140" t="s">
        <v>21</v>
      </c>
      <c r="F43" s="141">
        <v>2</v>
      </c>
      <c r="G43" s="140" t="s">
        <v>26</v>
      </c>
      <c r="H43" s="140" t="s">
        <v>2</v>
      </c>
      <c r="I43" s="142">
        <v>1565.8650005345723</v>
      </c>
      <c r="J43" s="91">
        <v>15</v>
      </c>
      <c r="K43" s="32" t="s">
        <v>33</v>
      </c>
      <c r="L43" s="33">
        <v>203.66234189714783</v>
      </c>
      <c r="M43" s="92"/>
      <c r="N43" s="14" t="s">
        <v>33</v>
      </c>
      <c r="O43" s="23">
        <v>0</v>
      </c>
      <c r="P43" s="91">
        <v>16</v>
      </c>
      <c r="Q43" s="32" t="s">
        <v>33</v>
      </c>
      <c r="R43" s="33">
        <v>101</v>
      </c>
      <c r="S43" s="92"/>
      <c r="T43" s="14" t="s">
        <v>33</v>
      </c>
      <c r="U43" s="23">
        <v>0</v>
      </c>
      <c r="V43" s="91">
        <v>7</v>
      </c>
      <c r="W43" s="32">
        <v>1</v>
      </c>
      <c r="X43" s="33">
        <v>460.0219426416678</v>
      </c>
      <c r="Y43" s="92"/>
      <c r="Z43" s="14" t="s">
        <v>33</v>
      </c>
      <c r="AA43" s="23">
        <v>0</v>
      </c>
      <c r="AB43" s="91"/>
      <c r="AC43" s="32" t="s">
        <v>33</v>
      </c>
      <c r="AD43" s="33">
        <v>0</v>
      </c>
      <c r="AE43" s="92">
        <v>17</v>
      </c>
      <c r="AF43" s="14" t="s">
        <v>33</v>
      </c>
      <c r="AG43" s="23">
        <v>397.1363874549314</v>
      </c>
      <c r="AH43" s="91"/>
      <c r="AI43" s="32" t="s">
        <v>33</v>
      </c>
      <c r="AJ43" s="33">
        <v>0</v>
      </c>
      <c r="AK43" s="92">
        <v>13</v>
      </c>
      <c r="AL43" s="14" t="s">
        <v>33</v>
      </c>
      <c r="AM43" s="23">
        <v>329.4793285153694</v>
      </c>
      <c r="AN43" s="91"/>
      <c r="AO43" s="32" t="s">
        <v>33</v>
      </c>
      <c r="AP43" s="33">
        <v>0</v>
      </c>
      <c r="AQ43" s="91"/>
      <c r="AR43" s="32" t="s">
        <v>33</v>
      </c>
      <c r="AS43" s="33">
        <v>0</v>
      </c>
      <c r="AT43" s="92"/>
      <c r="AU43" s="14" t="s">
        <v>33</v>
      </c>
      <c r="AV43" s="23">
        <v>0</v>
      </c>
      <c r="AW43" s="91"/>
      <c r="AX43" s="32" t="s">
        <v>33</v>
      </c>
      <c r="AY43" s="33">
        <v>0</v>
      </c>
      <c r="AZ43" s="22">
        <v>1491.3000005091164</v>
      </c>
      <c r="BA43" s="25">
        <v>1491.3000005091164</v>
      </c>
      <c r="BB43" s="14" t="s">
        <v>325</v>
      </c>
      <c r="BC43" s="23">
        <v>74.56500002545583</v>
      </c>
      <c r="BD43" s="26">
        <v>1565.8650005345723</v>
      </c>
      <c r="BE43" s="21">
        <f t="shared" si="15"/>
        <v>203.66234189714783</v>
      </c>
      <c r="BF43" s="21">
        <f t="shared" si="16"/>
        <v>0</v>
      </c>
      <c r="BG43" s="21">
        <f t="shared" si="17"/>
        <v>101</v>
      </c>
      <c r="BH43" s="21">
        <f t="shared" si="18"/>
        <v>0</v>
      </c>
      <c r="BI43" s="21">
        <f t="shared" si="19"/>
        <v>460.0219426416678</v>
      </c>
      <c r="BJ43" s="21">
        <f t="shared" si="20"/>
        <v>0</v>
      </c>
      <c r="BK43" s="21">
        <f t="shared" si="21"/>
        <v>0</v>
      </c>
      <c r="BL43" s="21">
        <f t="shared" si="22"/>
        <v>397.1363874549314</v>
      </c>
      <c r="BM43" s="21">
        <f t="shared" si="23"/>
        <v>0</v>
      </c>
      <c r="BN43" s="21">
        <f t="shared" si="24"/>
        <v>329.4793285153694</v>
      </c>
      <c r="BO43" s="21">
        <f t="shared" si="25"/>
        <v>0</v>
      </c>
      <c r="BP43" s="21" t="e">
        <f>#REF!</f>
        <v>#REF!</v>
      </c>
      <c r="BQ43" s="21">
        <f t="shared" si="26"/>
        <v>0</v>
      </c>
      <c r="BR43" s="21">
        <f t="shared" si="27"/>
        <v>0</v>
      </c>
      <c r="BS43" s="21">
        <f t="shared" si="28"/>
        <v>0</v>
      </c>
      <c r="BT43" s="21" t="e">
        <f>#REF!</f>
        <v>#REF!</v>
      </c>
      <c r="BU43" s="21" t="e">
        <f>#REF!</f>
        <v>#REF!</v>
      </c>
      <c r="BV43" s="21" t="e">
        <f>#REF!</f>
        <v>#REF!</v>
      </c>
      <c r="BW43" s="21" t="e">
        <f>#REF!</f>
        <v>#REF!</v>
      </c>
      <c r="BX43" s="21" t="e">
        <f>#REF!</f>
        <v>#REF!</v>
      </c>
      <c r="BY43" s="21" t="e">
        <f t="shared" si="29"/>
        <v>#REF!</v>
      </c>
    </row>
    <row r="44" spans="1:77" ht="12.75" customHeight="1">
      <c r="A44" s="152">
        <f>MAX(A$4:A43)+1</f>
        <v>33</v>
      </c>
      <c r="B44" s="143" t="s">
        <v>84</v>
      </c>
      <c r="C44" s="140" t="s">
        <v>85</v>
      </c>
      <c r="D44" s="141">
        <v>4</v>
      </c>
      <c r="E44" s="140" t="s">
        <v>18</v>
      </c>
      <c r="F44" s="141">
        <v>1</v>
      </c>
      <c r="G44" s="140" t="s">
        <v>26</v>
      </c>
      <c r="H44" s="140" t="s">
        <v>2</v>
      </c>
      <c r="I44" s="142">
        <v>1557.755035596095</v>
      </c>
      <c r="K44" s="32" t="s">
        <v>33</v>
      </c>
      <c r="L44" s="33">
        <v>0</v>
      </c>
      <c r="M44" s="92">
        <v>19</v>
      </c>
      <c r="N44" s="14" t="s">
        <v>33</v>
      </c>
      <c r="O44" s="23">
        <v>202.45764075877696</v>
      </c>
      <c r="Q44" s="32" t="s">
        <v>33</v>
      </c>
      <c r="R44" s="33">
        <v>0</v>
      </c>
      <c r="S44" s="92"/>
      <c r="T44" s="14" t="s">
        <v>33</v>
      </c>
      <c r="U44" s="23">
        <v>0</v>
      </c>
      <c r="V44" s="91"/>
      <c r="W44" s="32" t="s">
        <v>33</v>
      </c>
      <c r="X44" s="33">
        <v>0</v>
      </c>
      <c r="Y44" s="92"/>
      <c r="Z44" s="14" t="s">
        <v>33</v>
      </c>
      <c r="AA44" s="23">
        <v>0</v>
      </c>
      <c r="AB44" s="91"/>
      <c r="AC44" s="32" t="s">
        <v>33</v>
      </c>
      <c r="AD44" s="33">
        <v>0</v>
      </c>
      <c r="AE44" s="92">
        <v>10</v>
      </c>
      <c r="AF44" s="14">
        <v>1</v>
      </c>
      <c r="AG44" s="23">
        <v>685.1975391777737</v>
      </c>
      <c r="AH44" s="91"/>
      <c r="AI44" s="32" t="s">
        <v>33</v>
      </c>
      <c r="AJ44" s="33">
        <v>0</v>
      </c>
      <c r="AK44" s="92"/>
      <c r="AL44" s="14" t="s">
        <v>33</v>
      </c>
      <c r="AM44" s="23">
        <v>0</v>
      </c>
      <c r="AN44" s="91">
        <v>59</v>
      </c>
      <c r="AO44" s="32">
        <v>1</v>
      </c>
      <c r="AP44" s="33">
        <v>170.40995292717838</v>
      </c>
      <c r="AQ44" s="91"/>
      <c r="AR44" s="32" t="s">
        <v>33</v>
      </c>
      <c r="AS44" s="33">
        <v>0</v>
      </c>
      <c r="AT44" s="92"/>
      <c r="AU44" s="14" t="s">
        <v>33</v>
      </c>
      <c r="AV44" s="23">
        <v>0</v>
      </c>
      <c r="AW44" s="91">
        <v>9</v>
      </c>
      <c r="AX44" s="32">
        <v>1</v>
      </c>
      <c r="AY44" s="33">
        <v>425.5110915135041</v>
      </c>
      <c r="AZ44" s="22">
        <v>1483.5762243772333</v>
      </c>
      <c r="BA44" s="25">
        <v>1483.5762243772333</v>
      </c>
      <c r="BB44" s="14" t="s">
        <v>325</v>
      </c>
      <c r="BC44" s="23">
        <v>74.17881121886167</v>
      </c>
      <c r="BD44" s="26">
        <v>1557.755035596095</v>
      </c>
      <c r="BE44" s="21">
        <f t="shared" si="15"/>
        <v>0</v>
      </c>
      <c r="BF44" s="21">
        <f t="shared" si="16"/>
        <v>202.45764075877696</v>
      </c>
      <c r="BG44" s="21">
        <f t="shared" si="17"/>
        <v>0</v>
      </c>
      <c r="BH44" s="21">
        <f t="shared" si="18"/>
        <v>0</v>
      </c>
      <c r="BI44" s="21">
        <f t="shared" si="19"/>
        <v>0</v>
      </c>
      <c r="BJ44" s="21">
        <f t="shared" si="20"/>
        <v>0</v>
      </c>
      <c r="BK44" s="21">
        <f t="shared" si="21"/>
        <v>0</v>
      </c>
      <c r="BL44" s="21">
        <f t="shared" si="22"/>
        <v>685.1975391777737</v>
      </c>
      <c r="BM44" s="21">
        <f t="shared" si="23"/>
        <v>0</v>
      </c>
      <c r="BN44" s="21">
        <f t="shared" si="24"/>
        <v>0</v>
      </c>
      <c r="BO44" s="21">
        <f t="shared" si="25"/>
        <v>170.40995292717838</v>
      </c>
      <c r="BP44" s="21" t="e">
        <f>#REF!</f>
        <v>#REF!</v>
      </c>
      <c r="BQ44" s="21">
        <f t="shared" si="26"/>
        <v>0</v>
      </c>
      <c r="BR44" s="21">
        <f t="shared" si="27"/>
        <v>0</v>
      </c>
      <c r="BS44" s="21">
        <f t="shared" si="28"/>
        <v>425.5110915135041</v>
      </c>
      <c r="BT44" s="21" t="e">
        <f>#REF!</f>
        <v>#REF!</v>
      </c>
      <c r="BU44" s="21" t="e">
        <f>#REF!</f>
        <v>#REF!</v>
      </c>
      <c r="BV44" s="21" t="e">
        <f>#REF!</f>
        <v>#REF!</v>
      </c>
      <c r="BW44" s="21" t="e">
        <f>#REF!</f>
        <v>#REF!</v>
      </c>
      <c r="BX44" s="21" t="e">
        <f>#REF!</f>
        <v>#REF!</v>
      </c>
      <c r="BY44" s="21" t="e">
        <f t="shared" si="29"/>
        <v>#REF!</v>
      </c>
    </row>
    <row r="45" spans="1:77" ht="12.75" customHeight="1">
      <c r="A45" s="152">
        <f>MAX(A$4:A44)+1</f>
        <v>34</v>
      </c>
      <c r="B45" s="143" t="s">
        <v>70</v>
      </c>
      <c r="C45" s="140" t="s">
        <v>71</v>
      </c>
      <c r="D45" s="141">
        <v>3</v>
      </c>
      <c r="E45" s="140" t="s">
        <v>18</v>
      </c>
      <c r="F45" s="141">
        <v>1</v>
      </c>
      <c r="G45" s="140" t="s">
        <v>26</v>
      </c>
      <c r="H45" s="140" t="s">
        <v>2</v>
      </c>
      <c r="I45" s="142">
        <v>1478.650811591319</v>
      </c>
      <c r="K45" s="32" t="s">
        <v>33</v>
      </c>
      <c r="L45" s="33">
        <v>0</v>
      </c>
      <c r="M45" s="92">
        <v>9</v>
      </c>
      <c r="N45" s="14" t="s">
        <v>33</v>
      </c>
      <c r="O45" s="23">
        <v>526.968732272281</v>
      </c>
      <c r="Q45" s="32" t="s">
        <v>33</v>
      </c>
      <c r="R45" s="33">
        <v>0</v>
      </c>
      <c r="S45" s="92"/>
      <c r="T45" s="14" t="s">
        <v>33</v>
      </c>
      <c r="U45" s="23">
        <v>0</v>
      </c>
      <c r="V45" s="91"/>
      <c r="W45" s="32" t="s">
        <v>33</v>
      </c>
      <c r="X45" s="33">
        <v>0</v>
      </c>
      <c r="Y45" s="92"/>
      <c r="Z45" s="14" t="s">
        <v>33</v>
      </c>
      <c r="AA45" s="23">
        <v>0</v>
      </c>
      <c r="AB45" s="91"/>
      <c r="AC45" s="32" t="s">
        <v>33</v>
      </c>
      <c r="AD45" s="33">
        <v>0</v>
      </c>
      <c r="AE45" s="92"/>
      <c r="AF45" s="14" t="s">
        <v>33</v>
      </c>
      <c r="AG45" s="23">
        <v>0</v>
      </c>
      <c r="AH45" s="91"/>
      <c r="AI45" s="32" t="s">
        <v>33</v>
      </c>
      <c r="AJ45" s="33">
        <v>0</v>
      </c>
      <c r="AK45" s="92"/>
      <c r="AL45" s="14" t="s">
        <v>33</v>
      </c>
      <c r="AM45" s="23">
        <v>0</v>
      </c>
      <c r="AN45" s="91">
        <v>37</v>
      </c>
      <c r="AO45" s="32">
        <v>1</v>
      </c>
      <c r="AP45" s="33">
        <v>423.7228123961151</v>
      </c>
      <c r="AQ45" s="91">
        <v>11</v>
      </c>
      <c r="AR45" s="32" t="s">
        <v>33</v>
      </c>
      <c r="AS45" s="33">
        <v>457.54732351381267</v>
      </c>
      <c r="AT45" s="92"/>
      <c r="AU45" s="14" t="s">
        <v>33</v>
      </c>
      <c r="AV45" s="23">
        <v>0</v>
      </c>
      <c r="AW45" s="91"/>
      <c r="AX45" s="32" t="s">
        <v>33</v>
      </c>
      <c r="AY45" s="33">
        <v>0</v>
      </c>
      <c r="AZ45" s="22">
        <v>1408.2388681822088</v>
      </c>
      <c r="BA45" s="25">
        <v>1408.2388681822088</v>
      </c>
      <c r="BB45" s="14" t="s">
        <v>325</v>
      </c>
      <c r="BC45" s="23">
        <v>70.41194340911044</v>
      </c>
      <c r="BD45" s="26">
        <v>1478.650811591319</v>
      </c>
      <c r="BE45" s="21">
        <f t="shared" si="15"/>
        <v>0</v>
      </c>
      <c r="BF45" s="21">
        <f t="shared" si="16"/>
        <v>526.968732272281</v>
      </c>
      <c r="BG45" s="21">
        <f t="shared" si="17"/>
        <v>0</v>
      </c>
      <c r="BH45" s="21">
        <f t="shared" si="18"/>
        <v>0</v>
      </c>
      <c r="BI45" s="21">
        <f t="shared" si="19"/>
        <v>0</v>
      </c>
      <c r="BJ45" s="21">
        <f t="shared" si="20"/>
        <v>0</v>
      </c>
      <c r="BK45" s="21">
        <f t="shared" si="21"/>
        <v>0</v>
      </c>
      <c r="BL45" s="21">
        <f t="shared" si="22"/>
        <v>0</v>
      </c>
      <c r="BM45" s="21">
        <f t="shared" si="23"/>
        <v>0</v>
      </c>
      <c r="BN45" s="21">
        <f t="shared" si="24"/>
        <v>0</v>
      </c>
      <c r="BO45" s="21">
        <f t="shared" si="25"/>
        <v>423.7228123961151</v>
      </c>
      <c r="BP45" s="21" t="e">
        <f>#REF!</f>
        <v>#REF!</v>
      </c>
      <c r="BQ45" s="21">
        <f t="shared" si="26"/>
        <v>457.54732351381267</v>
      </c>
      <c r="BR45" s="21">
        <f t="shared" si="27"/>
        <v>0</v>
      </c>
      <c r="BS45" s="21">
        <f t="shared" si="28"/>
        <v>0</v>
      </c>
      <c r="BT45" s="21" t="e">
        <f>#REF!</f>
        <v>#REF!</v>
      </c>
      <c r="BU45" s="21" t="e">
        <f>#REF!</f>
        <v>#REF!</v>
      </c>
      <c r="BV45" s="21" t="e">
        <f>#REF!</f>
        <v>#REF!</v>
      </c>
      <c r="BW45" s="21" t="e">
        <f>#REF!</f>
        <v>#REF!</v>
      </c>
      <c r="BX45" s="21" t="e">
        <f>#REF!</f>
        <v>#REF!</v>
      </c>
      <c r="BY45" s="21" t="e">
        <f t="shared" si="29"/>
        <v>#REF!</v>
      </c>
    </row>
    <row r="46" spans="1:77" ht="12.75" customHeight="1">
      <c r="A46" s="152">
        <f>MAX(A$4:A45)+1</f>
        <v>35</v>
      </c>
      <c r="B46" s="143" t="s">
        <v>64</v>
      </c>
      <c r="C46" s="140" t="s">
        <v>65</v>
      </c>
      <c r="D46" s="141">
        <v>4</v>
      </c>
      <c r="E46" s="140" t="s">
        <v>18</v>
      </c>
      <c r="F46" s="141">
        <v>1</v>
      </c>
      <c r="G46" s="140" t="s">
        <v>26</v>
      </c>
      <c r="H46" s="140" t="s">
        <v>2</v>
      </c>
      <c r="I46" s="142">
        <v>1465.0803448249117</v>
      </c>
      <c r="K46" s="32" t="s">
        <v>33</v>
      </c>
      <c r="L46" s="33">
        <v>0</v>
      </c>
      <c r="M46" s="92">
        <v>22</v>
      </c>
      <c r="N46" s="14" t="s">
        <v>33</v>
      </c>
      <c r="O46" s="23">
        <v>138.78856088939983</v>
      </c>
      <c r="Q46" s="32" t="s">
        <v>33</v>
      </c>
      <c r="R46" s="33">
        <v>0</v>
      </c>
      <c r="S46" s="92"/>
      <c r="T46" s="14" t="s">
        <v>33</v>
      </c>
      <c r="U46" s="23">
        <v>0</v>
      </c>
      <c r="V46" s="91"/>
      <c r="W46" s="32" t="s">
        <v>33</v>
      </c>
      <c r="X46" s="33">
        <v>0</v>
      </c>
      <c r="Y46" s="92"/>
      <c r="Z46" s="14" t="s">
        <v>33</v>
      </c>
      <c r="AA46" s="23">
        <v>0</v>
      </c>
      <c r="AB46" s="91"/>
      <c r="AC46" s="32" t="s">
        <v>33</v>
      </c>
      <c r="AD46" s="33">
        <v>0</v>
      </c>
      <c r="AE46" s="92">
        <v>14</v>
      </c>
      <c r="AF46" s="14">
        <v>1</v>
      </c>
      <c r="AG46" s="23">
        <v>502.53749457997657</v>
      </c>
      <c r="AH46" s="91"/>
      <c r="AI46" s="32" t="s">
        <v>33</v>
      </c>
      <c r="AJ46" s="33">
        <v>0</v>
      </c>
      <c r="AK46" s="92"/>
      <c r="AL46" s="14" t="s">
        <v>33</v>
      </c>
      <c r="AM46" s="23">
        <v>0</v>
      </c>
      <c r="AN46" s="91">
        <v>43</v>
      </c>
      <c r="AO46" s="32">
        <v>1</v>
      </c>
      <c r="AP46" s="33">
        <v>342.1393980053756</v>
      </c>
      <c r="AQ46" s="91"/>
      <c r="AR46" s="32" t="s">
        <v>33</v>
      </c>
      <c r="AS46" s="33">
        <v>0</v>
      </c>
      <c r="AT46" s="92">
        <v>26</v>
      </c>
      <c r="AU46" s="14" t="s">
        <v>33</v>
      </c>
      <c r="AV46" s="23">
        <v>411.84916064421145</v>
      </c>
      <c r="AW46" s="91"/>
      <c r="AX46" s="32" t="s">
        <v>33</v>
      </c>
      <c r="AY46" s="33">
        <v>0</v>
      </c>
      <c r="AZ46" s="22">
        <v>1395.3146141189634</v>
      </c>
      <c r="BA46" s="25">
        <v>1395.3146141189634</v>
      </c>
      <c r="BB46" s="14" t="s">
        <v>325</v>
      </c>
      <c r="BC46" s="23">
        <v>69.76573070594817</v>
      </c>
      <c r="BD46" s="26">
        <v>1465.0803448249117</v>
      </c>
      <c r="BE46" s="21">
        <f t="shared" si="15"/>
        <v>0</v>
      </c>
      <c r="BF46" s="21">
        <f t="shared" si="16"/>
        <v>138.78856088939983</v>
      </c>
      <c r="BG46" s="21">
        <f t="shared" si="17"/>
        <v>0</v>
      </c>
      <c r="BH46" s="21">
        <f t="shared" si="18"/>
        <v>0</v>
      </c>
      <c r="BI46" s="21">
        <f t="shared" si="19"/>
        <v>0</v>
      </c>
      <c r="BJ46" s="21">
        <f t="shared" si="20"/>
        <v>0</v>
      </c>
      <c r="BK46" s="21">
        <f t="shared" si="21"/>
        <v>0</v>
      </c>
      <c r="BL46" s="21">
        <f t="shared" si="22"/>
        <v>502.53749457997657</v>
      </c>
      <c r="BM46" s="21">
        <f t="shared" si="23"/>
        <v>0</v>
      </c>
      <c r="BN46" s="21">
        <f t="shared" si="24"/>
        <v>0</v>
      </c>
      <c r="BO46" s="21">
        <f t="shared" si="25"/>
        <v>342.1393980053756</v>
      </c>
      <c r="BP46" s="21" t="e">
        <f>#REF!</f>
        <v>#REF!</v>
      </c>
      <c r="BQ46" s="21">
        <f t="shared" si="26"/>
        <v>0</v>
      </c>
      <c r="BR46" s="21">
        <f t="shared" si="27"/>
        <v>411.84916064421145</v>
      </c>
      <c r="BS46" s="21">
        <f t="shared" si="28"/>
        <v>0</v>
      </c>
      <c r="BT46" s="21" t="e">
        <f>#REF!</f>
        <v>#REF!</v>
      </c>
      <c r="BU46" s="21" t="e">
        <f>#REF!</f>
        <v>#REF!</v>
      </c>
      <c r="BV46" s="21" t="e">
        <f>#REF!</f>
        <v>#REF!</v>
      </c>
      <c r="BW46" s="21" t="e">
        <f>#REF!</f>
        <v>#REF!</v>
      </c>
      <c r="BX46" s="21" t="e">
        <f>#REF!</f>
        <v>#REF!</v>
      </c>
      <c r="BY46" s="21" t="e">
        <f t="shared" si="29"/>
        <v>#REF!</v>
      </c>
    </row>
    <row r="47" spans="1:77" ht="12.75" customHeight="1">
      <c r="A47" s="152">
        <f>MAX(A$4:A46)+1</f>
        <v>36</v>
      </c>
      <c r="B47" s="139" t="s">
        <v>98</v>
      </c>
      <c r="C47" s="140" t="s">
        <v>99</v>
      </c>
      <c r="D47" s="141">
        <v>3</v>
      </c>
      <c r="E47" s="140" t="s">
        <v>23</v>
      </c>
      <c r="F47" s="141">
        <v>2</v>
      </c>
      <c r="G47" s="140" t="s">
        <v>25</v>
      </c>
      <c r="H47" s="140" t="s">
        <v>2</v>
      </c>
      <c r="I47" s="142">
        <v>1216.8301831527604</v>
      </c>
      <c r="J47" s="91">
        <v>13</v>
      </c>
      <c r="K47" s="32" t="s">
        <v>33</v>
      </c>
      <c r="L47" s="33">
        <v>265.81024864599226</v>
      </c>
      <c r="M47" s="92"/>
      <c r="N47" s="14" t="s">
        <v>33</v>
      </c>
      <c r="O47" s="23">
        <v>0</v>
      </c>
      <c r="Q47" s="32" t="s">
        <v>33</v>
      </c>
      <c r="R47" s="33">
        <v>0</v>
      </c>
      <c r="S47" s="92"/>
      <c r="T47" s="14" t="s">
        <v>33</v>
      </c>
      <c r="U47" s="23">
        <v>0</v>
      </c>
      <c r="V47" s="91">
        <v>6</v>
      </c>
      <c r="W47" s="32">
        <v>1</v>
      </c>
      <c r="X47" s="33">
        <v>526.968732272281</v>
      </c>
      <c r="Y47" s="92"/>
      <c r="Z47" s="14" t="s">
        <v>33</v>
      </c>
      <c r="AA47" s="23">
        <v>0</v>
      </c>
      <c r="AB47" s="91"/>
      <c r="AC47" s="32" t="s">
        <v>33</v>
      </c>
      <c r="AD47" s="33">
        <v>0</v>
      </c>
      <c r="AE47" s="92">
        <v>18</v>
      </c>
      <c r="AF47" s="14" t="s">
        <v>33</v>
      </c>
      <c r="AG47" s="23">
        <v>366.10690779864143</v>
      </c>
      <c r="AH47" s="91"/>
      <c r="AI47" s="32" t="s">
        <v>33</v>
      </c>
      <c r="AJ47" s="33">
        <v>0</v>
      </c>
      <c r="AK47" s="92"/>
      <c r="AL47" s="14" t="s">
        <v>33</v>
      </c>
      <c r="AM47" s="23">
        <v>0</v>
      </c>
      <c r="AN47" s="91"/>
      <c r="AO47" s="32" t="s">
        <v>33</v>
      </c>
      <c r="AP47" s="33">
        <v>0</v>
      </c>
      <c r="AQ47" s="91"/>
      <c r="AR47" s="32" t="s">
        <v>33</v>
      </c>
      <c r="AS47" s="33">
        <v>0</v>
      </c>
      <c r="AT47" s="92"/>
      <c r="AU47" s="14" t="s">
        <v>33</v>
      </c>
      <c r="AV47" s="23">
        <v>0</v>
      </c>
      <c r="AW47" s="91"/>
      <c r="AX47" s="32" t="s">
        <v>33</v>
      </c>
      <c r="AY47" s="33">
        <v>0</v>
      </c>
      <c r="AZ47" s="22">
        <v>1158.8858887169147</v>
      </c>
      <c r="BA47" s="25">
        <v>1158.8858887169147</v>
      </c>
      <c r="BB47" s="14" t="s">
        <v>325</v>
      </c>
      <c r="BC47" s="23">
        <v>57.944294435845734</v>
      </c>
      <c r="BD47" s="26">
        <v>1216.8301831527604</v>
      </c>
      <c r="BE47" s="21">
        <f t="shared" si="15"/>
        <v>265.81024864599226</v>
      </c>
      <c r="BF47" s="21">
        <f t="shared" si="16"/>
        <v>0</v>
      </c>
      <c r="BG47" s="21">
        <f t="shared" si="17"/>
        <v>0</v>
      </c>
      <c r="BH47" s="21">
        <f t="shared" si="18"/>
        <v>0</v>
      </c>
      <c r="BI47" s="21">
        <f t="shared" si="19"/>
        <v>526.968732272281</v>
      </c>
      <c r="BJ47" s="21">
        <f t="shared" si="20"/>
        <v>0</v>
      </c>
      <c r="BK47" s="21">
        <f t="shared" si="21"/>
        <v>0</v>
      </c>
      <c r="BL47" s="21">
        <f t="shared" si="22"/>
        <v>366.10690779864143</v>
      </c>
      <c r="BM47" s="21">
        <f t="shared" si="23"/>
        <v>0</v>
      </c>
      <c r="BN47" s="21">
        <f t="shared" si="24"/>
        <v>0</v>
      </c>
      <c r="BO47" s="21">
        <f t="shared" si="25"/>
        <v>0</v>
      </c>
      <c r="BP47" s="21" t="e">
        <f>#REF!</f>
        <v>#REF!</v>
      </c>
      <c r="BQ47" s="21">
        <f t="shared" si="26"/>
        <v>0</v>
      </c>
      <c r="BR47" s="21">
        <f t="shared" si="27"/>
        <v>0</v>
      </c>
      <c r="BS47" s="21">
        <f t="shared" si="28"/>
        <v>0</v>
      </c>
      <c r="BT47" s="21" t="e">
        <f>#REF!</f>
        <v>#REF!</v>
      </c>
      <c r="BU47" s="21" t="e">
        <f>#REF!</f>
        <v>#REF!</v>
      </c>
      <c r="BV47" s="21" t="e">
        <f>#REF!</f>
        <v>#REF!</v>
      </c>
      <c r="BW47" s="21" t="e">
        <f>#REF!</f>
        <v>#REF!</v>
      </c>
      <c r="BX47" s="21" t="e">
        <f>#REF!</f>
        <v>#REF!</v>
      </c>
      <c r="BY47" s="21" t="e">
        <f t="shared" si="29"/>
        <v>#REF!</v>
      </c>
    </row>
    <row r="48" spans="1:77" ht="12.75" customHeight="1">
      <c r="A48" s="152">
        <f>MAX(A$4:A47)+1</f>
        <v>37</v>
      </c>
      <c r="B48" s="143" t="s">
        <v>112</v>
      </c>
      <c r="C48" s="140" t="s">
        <v>113</v>
      </c>
      <c r="D48" s="141">
        <v>2</v>
      </c>
      <c r="E48" s="140" t="s">
        <v>24</v>
      </c>
      <c r="F48" s="141">
        <v>1</v>
      </c>
      <c r="G48" s="140" t="s">
        <v>26</v>
      </c>
      <c r="H48" s="140" t="s">
        <v>2</v>
      </c>
      <c r="I48" s="142">
        <v>1192.2644635774418</v>
      </c>
      <c r="K48" s="32" t="s">
        <v>33</v>
      </c>
      <c r="L48" s="33">
        <v>0</v>
      </c>
      <c r="M48" s="92"/>
      <c r="N48" s="14" t="s">
        <v>33</v>
      </c>
      <c r="O48" s="23">
        <v>0</v>
      </c>
      <c r="Q48" s="32" t="s">
        <v>33</v>
      </c>
      <c r="R48" s="33">
        <v>0</v>
      </c>
      <c r="S48" s="92"/>
      <c r="T48" s="14" t="s">
        <v>33</v>
      </c>
      <c r="U48" s="23">
        <v>0</v>
      </c>
      <c r="V48" s="91"/>
      <c r="W48" s="32" t="s">
        <v>33</v>
      </c>
      <c r="X48" s="33">
        <v>0</v>
      </c>
      <c r="Y48" s="92">
        <v>12</v>
      </c>
      <c r="Z48" s="14" t="s">
        <v>33</v>
      </c>
      <c r="AA48" s="23">
        <v>498.9400086720377</v>
      </c>
      <c r="AB48" s="91"/>
      <c r="AC48" s="32" t="s">
        <v>33</v>
      </c>
      <c r="AD48" s="33">
        <v>0</v>
      </c>
      <c r="AE48" s="92"/>
      <c r="AF48" s="14" t="s">
        <v>33</v>
      </c>
      <c r="AG48" s="23">
        <v>0</v>
      </c>
      <c r="AH48" s="91"/>
      <c r="AI48" s="32" t="s">
        <v>33</v>
      </c>
      <c r="AJ48" s="33">
        <v>0</v>
      </c>
      <c r="AK48" s="92"/>
      <c r="AL48" s="14" t="s">
        <v>33</v>
      </c>
      <c r="AM48" s="23">
        <v>0</v>
      </c>
      <c r="AN48" s="91">
        <v>25</v>
      </c>
      <c r="AO48" s="32">
        <v>1</v>
      </c>
      <c r="AP48" s="33">
        <v>636.5499566398116</v>
      </c>
      <c r="AQ48" s="91"/>
      <c r="AR48" s="32" t="s">
        <v>33</v>
      </c>
      <c r="AS48" s="33">
        <v>0</v>
      </c>
      <c r="AT48" s="92"/>
      <c r="AU48" s="14" t="s">
        <v>33</v>
      </c>
      <c r="AV48" s="23">
        <v>0</v>
      </c>
      <c r="AW48" s="91"/>
      <c r="AX48" s="32" t="s">
        <v>33</v>
      </c>
      <c r="AY48" s="33">
        <v>0</v>
      </c>
      <c r="AZ48" s="22">
        <v>1135.4899653118493</v>
      </c>
      <c r="BA48" s="25">
        <v>1135.4899653118493</v>
      </c>
      <c r="BB48" s="14" t="s">
        <v>325</v>
      </c>
      <c r="BC48" s="23">
        <v>56.77449826559247</v>
      </c>
      <c r="BD48" s="26">
        <v>1192.2644635774418</v>
      </c>
      <c r="BE48" s="21">
        <f t="shared" si="15"/>
        <v>0</v>
      </c>
      <c r="BF48" s="21">
        <f t="shared" si="16"/>
        <v>0</v>
      </c>
      <c r="BG48" s="21">
        <f t="shared" si="17"/>
        <v>0</v>
      </c>
      <c r="BH48" s="21">
        <f t="shared" si="18"/>
        <v>0</v>
      </c>
      <c r="BI48" s="21">
        <f t="shared" si="19"/>
        <v>0</v>
      </c>
      <c r="BJ48" s="21">
        <f t="shared" si="20"/>
        <v>498.9400086720377</v>
      </c>
      <c r="BK48" s="21">
        <f t="shared" si="21"/>
        <v>0</v>
      </c>
      <c r="BL48" s="21">
        <f t="shared" si="22"/>
        <v>0</v>
      </c>
      <c r="BM48" s="21">
        <f t="shared" si="23"/>
        <v>0</v>
      </c>
      <c r="BN48" s="21">
        <f t="shared" si="24"/>
        <v>0</v>
      </c>
      <c r="BO48" s="21">
        <f t="shared" si="25"/>
        <v>636.5499566398116</v>
      </c>
      <c r="BP48" s="21" t="e">
        <f>#REF!</f>
        <v>#REF!</v>
      </c>
      <c r="BQ48" s="21">
        <f t="shared" si="26"/>
        <v>0</v>
      </c>
      <c r="BR48" s="21">
        <f t="shared" si="27"/>
        <v>0</v>
      </c>
      <c r="BS48" s="21">
        <f t="shared" si="28"/>
        <v>0</v>
      </c>
      <c r="BT48" s="21" t="e">
        <f>#REF!</f>
        <v>#REF!</v>
      </c>
      <c r="BU48" s="21" t="e">
        <f>#REF!</f>
        <v>#REF!</v>
      </c>
      <c r="BV48" s="21" t="e">
        <f>#REF!</f>
        <v>#REF!</v>
      </c>
      <c r="BW48" s="21" t="e">
        <f>#REF!</f>
        <v>#REF!</v>
      </c>
      <c r="BX48" s="21" t="e">
        <f>#REF!</f>
        <v>#REF!</v>
      </c>
      <c r="BY48" s="21" t="e">
        <f t="shared" si="29"/>
        <v>#REF!</v>
      </c>
    </row>
    <row r="49" spans="1:77" ht="12.75" customHeight="1">
      <c r="A49" s="152">
        <f>MAX(A$4:A48)+1</f>
        <v>38</v>
      </c>
      <c r="B49" s="139" t="s">
        <v>158</v>
      </c>
      <c r="C49" s="140" t="s">
        <v>159</v>
      </c>
      <c r="D49" s="141">
        <v>3</v>
      </c>
      <c r="E49" s="140" t="s">
        <v>18</v>
      </c>
      <c r="F49" s="141">
        <v>1</v>
      </c>
      <c r="G49" s="140" t="s">
        <v>26</v>
      </c>
      <c r="H49" s="140" t="s">
        <v>13</v>
      </c>
      <c r="I49" s="142">
        <v>1119.8883980685928</v>
      </c>
      <c r="K49" s="32" t="s">
        <v>33</v>
      </c>
      <c r="L49" s="33">
        <v>0</v>
      </c>
      <c r="M49" s="92">
        <v>14</v>
      </c>
      <c r="N49" s="14" t="s">
        <v>33</v>
      </c>
      <c r="O49" s="23">
        <v>335.08320603336824</v>
      </c>
      <c r="Q49" s="32" t="s">
        <v>33</v>
      </c>
      <c r="R49" s="33">
        <v>0</v>
      </c>
      <c r="S49" s="92"/>
      <c r="T49" s="14" t="s">
        <v>33</v>
      </c>
      <c r="U49" s="23">
        <v>0</v>
      </c>
      <c r="V49" s="91"/>
      <c r="W49" s="32" t="s">
        <v>33</v>
      </c>
      <c r="X49" s="33">
        <v>0</v>
      </c>
      <c r="Y49" s="92">
        <v>14</v>
      </c>
      <c r="Z49" s="14" t="s">
        <v>33</v>
      </c>
      <c r="AA49" s="23">
        <v>431.9932190414247</v>
      </c>
      <c r="AB49" s="91"/>
      <c r="AC49" s="32" t="s">
        <v>33</v>
      </c>
      <c r="AD49" s="33">
        <v>0</v>
      </c>
      <c r="AE49" s="92"/>
      <c r="AF49" s="14" t="s">
        <v>33</v>
      </c>
      <c r="AG49" s="23">
        <v>0</v>
      </c>
      <c r="AH49" s="91"/>
      <c r="AI49" s="32" t="s">
        <v>33</v>
      </c>
      <c r="AJ49" s="33">
        <v>0</v>
      </c>
      <c r="AK49" s="92"/>
      <c r="AL49" s="14" t="s">
        <v>33</v>
      </c>
      <c r="AM49" s="23">
        <v>0</v>
      </c>
      <c r="AN49" s="91"/>
      <c r="AO49" s="32" t="s">
        <v>33</v>
      </c>
      <c r="AP49" s="33">
        <v>0</v>
      </c>
      <c r="AQ49" s="91">
        <v>14</v>
      </c>
      <c r="AR49" s="32" t="s">
        <v>33</v>
      </c>
      <c r="AS49" s="33">
        <v>352.8119729937998</v>
      </c>
      <c r="AT49" s="92"/>
      <c r="AU49" s="14" t="s">
        <v>33</v>
      </c>
      <c r="AV49" s="23">
        <v>0</v>
      </c>
      <c r="AW49" s="91"/>
      <c r="AX49" s="32" t="s">
        <v>33</v>
      </c>
      <c r="AY49" s="33">
        <v>0</v>
      </c>
      <c r="AZ49" s="22">
        <v>1119.8883980685928</v>
      </c>
      <c r="BA49" s="25">
        <v>1119.8883980685928</v>
      </c>
      <c r="BB49" s="14" t="s">
        <v>33</v>
      </c>
      <c r="BC49" s="23">
        <v>0</v>
      </c>
      <c r="BD49" s="26">
        <v>1119.8883980685928</v>
      </c>
      <c r="BE49" s="21">
        <f t="shared" si="15"/>
        <v>0</v>
      </c>
      <c r="BF49" s="21">
        <f t="shared" si="16"/>
        <v>335.08320603336824</v>
      </c>
      <c r="BG49" s="21">
        <f t="shared" si="17"/>
        <v>0</v>
      </c>
      <c r="BH49" s="21">
        <f t="shared" si="18"/>
        <v>0</v>
      </c>
      <c r="BI49" s="21">
        <f t="shared" si="19"/>
        <v>0</v>
      </c>
      <c r="BJ49" s="21">
        <f t="shared" si="20"/>
        <v>431.9932190414247</v>
      </c>
      <c r="BK49" s="21">
        <f t="shared" si="21"/>
        <v>0</v>
      </c>
      <c r="BL49" s="21">
        <f t="shared" si="22"/>
        <v>0</v>
      </c>
      <c r="BM49" s="21">
        <f t="shared" si="23"/>
        <v>0</v>
      </c>
      <c r="BN49" s="21">
        <f t="shared" si="24"/>
        <v>0</v>
      </c>
      <c r="BO49" s="21">
        <f t="shared" si="25"/>
        <v>0</v>
      </c>
      <c r="BP49" s="21" t="e">
        <f>#REF!</f>
        <v>#REF!</v>
      </c>
      <c r="BQ49" s="21">
        <f t="shared" si="26"/>
        <v>352.8119729937998</v>
      </c>
      <c r="BR49" s="21">
        <f t="shared" si="27"/>
        <v>0</v>
      </c>
      <c r="BS49" s="21">
        <f t="shared" si="28"/>
        <v>0</v>
      </c>
      <c r="BT49" s="21" t="e">
        <f>#REF!</f>
        <v>#REF!</v>
      </c>
      <c r="BU49" s="21" t="e">
        <f>#REF!</f>
        <v>#REF!</v>
      </c>
      <c r="BV49" s="21" t="e">
        <f>#REF!</f>
        <v>#REF!</v>
      </c>
      <c r="BW49" s="21" t="e">
        <f>#REF!</f>
        <v>#REF!</v>
      </c>
      <c r="BX49" s="21" t="e">
        <f>#REF!</f>
        <v>#REF!</v>
      </c>
      <c r="BY49" s="21" t="e">
        <f t="shared" si="29"/>
        <v>#REF!</v>
      </c>
    </row>
    <row r="50" spans="1:77" ht="12.75" customHeight="1">
      <c r="A50" s="152">
        <f>MAX(A$4:A49)+1</f>
        <v>39</v>
      </c>
      <c r="B50" s="139" t="s">
        <v>149</v>
      </c>
      <c r="C50" s="140" t="s">
        <v>231</v>
      </c>
      <c r="D50" s="141">
        <v>1</v>
      </c>
      <c r="E50" s="140" t="s">
        <v>24</v>
      </c>
      <c r="F50" s="141">
        <v>1</v>
      </c>
      <c r="G50" s="140" t="s">
        <v>25</v>
      </c>
      <c r="H50" s="140" t="s">
        <v>2</v>
      </c>
      <c r="I50" s="142">
        <v>1101</v>
      </c>
      <c r="K50" s="32" t="s">
        <v>33</v>
      </c>
      <c r="L50" s="33">
        <v>0</v>
      </c>
      <c r="M50" s="92"/>
      <c r="N50" s="14" t="s">
        <v>33</v>
      </c>
      <c r="O50" s="23">
        <v>0</v>
      </c>
      <c r="Q50" s="32" t="s">
        <v>33</v>
      </c>
      <c r="R50" s="33">
        <v>0</v>
      </c>
      <c r="S50" s="92"/>
      <c r="T50" s="14" t="s">
        <v>33</v>
      </c>
      <c r="U50" s="23">
        <v>0</v>
      </c>
      <c r="V50" s="91"/>
      <c r="W50" s="32" t="s">
        <v>33</v>
      </c>
      <c r="X50" s="33">
        <v>0</v>
      </c>
      <c r="Y50" s="92">
        <v>3</v>
      </c>
      <c r="Z50" s="14" t="s">
        <v>33</v>
      </c>
      <c r="AA50" s="23">
        <v>1101</v>
      </c>
      <c r="AB50" s="91"/>
      <c r="AC50" s="32" t="s">
        <v>33</v>
      </c>
      <c r="AD50" s="33">
        <v>0</v>
      </c>
      <c r="AE50" s="92"/>
      <c r="AF50" s="14" t="s">
        <v>33</v>
      </c>
      <c r="AG50" s="23">
        <v>0</v>
      </c>
      <c r="AH50" s="91"/>
      <c r="AI50" s="32" t="s">
        <v>33</v>
      </c>
      <c r="AJ50" s="33">
        <v>0</v>
      </c>
      <c r="AK50" s="92"/>
      <c r="AL50" s="14" t="s">
        <v>33</v>
      </c>
      <c r="AM50" s="23">
        <v>0</v>
      </c>
      <c r="AN50" s="91"/>
      <c r="AO50" s="32" t="s">
        <v>33</v>
      </c>
      <c r="AP50" s="33">
        <v>0</v>
      </c>
      <c r="AQ50" s="91"/>
      <c r="AR50" s="32" t="s">
        <v>33</v>
      </c>
      <c r="AS50" s="33">
        <v>0</v>
      </c>
      <c r="AT50" s="92"/>
      <c r="AU50" s="14" t="s">
        <v>33</v>
      </c>
      <c r="AV50" s="23">
        <v>0</v>
      </c>
      <c r="AW50" s="91"/>
      <c r="AX50" s="32" t="s">
        <v>33</v>
      </c>
      <c r="AY50" s="33">
        <v>0</v>
      </c>
      <c r="AZ50" s="22">
        <v>1101</v>
      </c>
      <c r="BA50" s="25">
        <v>1101</v>
      </c>
      <c r="BB50" s="14" t="s">
        <v>33</v>
      </c>
      <c r="BC50" s="23">
        <v>0</v>
      </c>
      <c r="BD50" s="26">
        <v>1101</v>
      </c>
      <c r="BE50" s="21">
        <f t="shared" si="15"/>
        <v>0</v>
      </c>
      <c r="BF50" s="21">
        <f t="shared" si="16"/>
        <v>0</v>
      </c>
      <c r="BG50" s="21">
        <f t="shared" si="17"/>
        <v>0</v>
      </c>
      <c r="BH50" s="21">
        <f t="shared" si="18"/>
        <v>0</v>
      </c>
      <c r="BI50" s="21">
        <f t="shared" si="19"/>
        <v>0</v>
      </c>
      <c r="BJ50" s="21">
        <f t="shared" si="20"/>
        <v>1101</v>
      </c>
      <c r="BK50" s="21">
        <f t="shared" si="21"/>
        <v>0</v>
      </c>
      <c r="BL50" s="21">
        <f t="shared" si="22"/>
        <v>0</v>
      </c>
      <c r="BM50" s="21">
        <f t="shared" si="23"/>
        <v>0</v>
      </c>
      <c r="BN50" s="21">
        <f t="shared" si="24"/>
        <v>0</v>
      </c>
      <c r="BO50" s="21">
        <f t="shared" si="25"/>
        <v>0</v>
      </c>
      <c r="BP50" s="21" t="e">
        <f>#REF!</f>
        <v>#REF!</v>
      </c>
      <c r="BQ50" s="21">
        <f t="shared" si="26"/>
        <v>0</v>
      </c>
      <c r="BR50" s="21">
        <f t="shared" si="27"/>
        <v>0</v>
      </c>
      <c r="BS50" s="21">
        <f t="shared" si="28"/>
        <v>0</v>
      </c>
      <c r="BT50" s="21" t="e">
        <f>#REF!</f>
        <v>#REF!</v>
      </c>
      <c r="BU50" s="21" t="e">
        <f>#REF!</f>
        <v>#REF!</v>
      </c>
      <c r="BV50" s="21" t="e">
        <f>#REF!</f>
        <v>#REF!</v>
      </c>
      <c r="BW50" s="21" t="e">
        <f>#REF!</f>
        <v>#REF!</v>
      </c>
      <c r="BX50" s="21" t="e">
        <f>#REF!</f>
        <v>#REF!</v>
      </c>
      <c r="BY50" s="21" t="e">
        <f t="shared" si="29"/>
        <v>#REF!</v>
      </c>
    </row>
    <row r="51" spans="2:77" ht="12.75" customHeight="1">
      <c r="B51" s="139" t="s">
        <v>132</v>
      </c>
      <c r="C51" s="140" t="s">
        <v>133</v>
      </c>
      <c r="D51" s="141">
        <v>3</v>
      </c>
      <c r="E51" s="140" t="s">
        <v>59</v>
      </c>
      <c r="F51" s="141">
        <v>3</v>
      </c>
      <c r="G51" s="140" t="s">
        <v>26</v>
      </c>
      <c r="H51" s="140" t="s">
        <v>2</v>
      </c>
      <c r="I51" s="142">
        <v>994.697352442483</v>
      </c>
      <c r="K51" s="32" t="s">
        <v>33</v>
      </c>
      <c r="L51" s="33">
        <v>0</v>
      </c>
      <c r="M51" s="92"/>
      <c r="N51" s="14" t="s">
        <v>33</v>
      </c>
      <c r="O51" s="23">
        <v>0</v>
      </c>
      <c r="Q51" s="32" t="s">
        <v>33</v>
      </c>
      <c r="R51" s="33">
        <v>0</v>
      </c>
      <c r="S51" s="92"/>
      <c r="T51" s="14" t="s">
        <v>33</v>
      </c>
      <c r="U51" s="23">
        <v>0</v>
      </c>
      <c r="V51" s="91"/>
      <c r="W51" s="32" t="s">
        <v>33</v>
      </c>
      <c r="X51" s="33">
        <v>0</v>
      </c>
      <c r="Y51" s="92">
        <v>20</v>
      </c>
      <c r="Z51" s="14">
        <v>1</v>
      </c>
      <c r="AA51" s="23">
        <v>277.09125905568135</v>
      </c>
      <c r="AB51" s="91"/>
      <c r="AC51" s="32" t="s">
        <v>33</v>
      </c>
      <c r="AD51" s="33">
        <v>0</v>
      </c>
      <c r="AE51" s="92"/>
      <c r="AF51" s="14" t="s">
        <v>33</v>
      </c>
      <c r="AG51" s="23">
        <v>0</v>
      </c>
      <c r="AH51" s="91"/>
      <c r="AI51" s="32" t="s">
        <v>33</v>
      </c>
      <c r="AJ51" s="33">
        <v>0</v>
      </c>
      <c r="AK51" s="92"/>
      <c r="AL51" s="14" t="s">
        <v>33</v>
      </c>
      <c r="AM51" s="23">
        <v>0</v>
      </c>
      <c r="AN51" s="91"/>
      <c r="AO51" s="32" t="s">
        <v>33</v>
      </c>
      <c r="AP51" s="33">
        <v>0</v>
      </c>
      <c r="AQ51" s="91">
        <v>12</v>
      </c>
      <c r="AR51" s="32">
        <v>1</v>
      </c>
      <c r="AS51" s="33">
        <v>419.75876262441284</v>
      </c>
      <c r="AT51" s="92">
        <v>35</v>
      </c>
      <c r="AU51" s="14">
        <v>1</v>
      </c>
      <c r="AV51" s="23">
        <v>250.48079016988964</v>
      </c>
      <c r="AW51" s="91"/>
      <c r="AX51" s="32" t="s">
        <v>33</v>
      </c>
      <c r="AY51" s="33">
        <v>0</v>
      </c>
      <c r="AZ51" s="22">
        <v>947.3308118499838</v>
      </c>
      <c r="BA51" s="25">
        <v>947.3308118499838</v>
      </c>
      <c r="BB51" s="14" t="s">
        <v>325</v>
      </c>
      <c r="BC51" s="23">
        <v>47.36654059249919</v>
      </c>
      <c r="BD51" s="26">
        <v>994.697352442483</v>
      </c>
      <c r="BE51" s="21">
        <f t="shared" si="15"/>
        <v>0</v>
      </c>
      <c r="BF51" s="21">
        <f t="shared" si="16"/>
        <v>0</v>
      </c>
      <c r="BG51" s="21">
        <f t="shared" si="17"/>
        <v>0</v>
      </c>
      <c r="BH51" s="21">
        <f t="shared" si="18"/>
        <v>0</v>
      </c>
      <c r="BI51" s="21">
        <f t="shared" si="19"/>
        <v>0</v>
      </c>
      <c r="BJ51" s="21">
        <f t="shared" si="20"/>
        <v>277.09125905568135</v>
      </c>
      <c r="BK51" s="21">
        <f t="shared" si="21"/>
        <v>0</v>
      </c>
      <c r="BL51" s="21">
        <f t="shared" si="22"/>
        <v>0</v>
      </c>
      <c r="BM51" s="21">
        <f t="shared" si="23"/>
        <v>0</v>
      </c>
      <c r="BN51" s="21">
        <f t="shared" si="24"/>
        <v>0</v>
      </c>
      <c r="BO51" s="21">
        <f t="shared" si="25"/>
        <v>0</v>
      </c>
      <c r="BP51" s="21" t="e">
        <f>#REF!</f>
        <v>#REF!</v>
      </c>
      <c r="BQ51" s="21">
        <f t="shared" si="26"/>
        <v>419.75876262441284</v>
      </c>
      <c r="BR51" s="21">
        <f t="shared" si="27"/>
        <v>250.48079016988964</v>
      </c>
      <c r="BS51" s="21">
        <f t="shared" si="28"/>
        <v>0</v>
      </c>
      <c r="BT51" s="21" t="e">
        <f>#REF!</f>
        <v>#REF!</v>
      </c>
      <c r="BU51" s="21" t="e">
        <f>#REF!</f>
        <v>#REF!</v>
      </c>
      <c r="BV51" s="21" t="e">
        <f>#REF!</f>
        <v>#REF!</v>
      </c>
      <c r="BW51" s="21" t="e">
        <f>#REF!</f>
        <v>#REF!</v>
      </c>
      <c r="BX51" s="21" t="e">
        <f>#REF!</f>
        <v>#REF!</v>
      </c>
      <c r="BY51" s="21" t="e">
        <f t="shared" si="29"/>
        <v>#REF!</v>
      </c>
    </row>
    <row r="52" spans="1:77" ht="12.75" customHeight="1">
      <c r="A52" s="152">
        <f>MAX(A$4:A51)+1</f>
        <v>40</v>
      </c>
      <c r="B52" s="143" t="s">
        <v>121</v>
      </c>
      <c r="C52" s="140" t="s">
        <v>122</v>
      </c>
      <c r="D52" s="141">
        <v>3</v>
      </c>
      <c r="E52" s="140" t="s">
        <v>22</v>
      </c>
      <c r="F52" s="141">
        <v>2</v>
      </c>
      <c r="G52" s="140" t="s">
        <v>25</v>
      </c>
      <c r="H52" s="140" t="s">
        <v>2</v>
      </c>
      <c r="I52" s="142">
        <v>969.5561249545369</v>
      </c>
      <c r="K52" s="32" t="s">
        <v>33</v>
      </c>
      <c r="L52" s="33">
        <v>0</v>
      </c>
      <c r="M52" s="92"/>
      <c r="N52" s="14" t="s">
        <v>33</v>
      </c>
      <c r="O52" s="23">
        <v>0</v>
      </c>
      <c r="Q52" s="32" t="s">
        <v>33</v>
      </c>
      <c r="R52" s="33">
        <v>0</v>
      </c>
      <c r="S52" s="92"/>
      <c r="T52" s="14" t="s">
        <v>33</v>
      </c>
      <c r="U52" s="23">
        <v>0</v>
      </c>
      <c r="V52" s="91"/>
      <c r="W52" s="32" t="s">
        <v>33</v>
      </c>
      <c r="X52" s="33">
        <v>0</v>
      </c>
      <c r="Y52" s="92"/>
      <c r="Z52" s="14" t="s">
        <v>33</v>
      </c>
      <c r="AA52" s="23">
        <v>0</v>
      </c>
      <c r="AB52" s="91"/>
      <c r="AC52" s="32" t="s">
        <v>33</v>
      </c>
      <c r="AD52" s="33">
        <v>0</v>
      </c>
      <c r="AE52" s="92">
        <v>25</v>
      </c>
      <c r="AF52" s="14" t="s">
        <v>33</v>
      </c>
      <c r="AG52" s="23">
        <v>187.77252833772678</v>
      </c>
      <c r="AH52" s="91"/>
      <c r="AI52" s="32" t="s">
        <v>33</v>
      </c>
      <c r="AJ52" s="33">
        <v>0</v>
      </c>
      <c r="AK52" s="92">
        <v>10</v>
      </c>
      <c r="AL52" s="14" t="s">
        <v>33</v>
      </c>
      <c r="AM52" s="23">
        <v>443.4226808222061</v>
      </c>
      <c r="AN52" s="91"/>
      <c r="AO52" s="32" t="s">
        <v>33</v>
      </c>
      <c r="AP52" s="33">
        <v>0</v>
      </c>
      <c r="AQ52" s="91"/>
      <c r="AR52" s="32" t="s">
        <v>33</v>
      </c>
      <c r="AS52" s="33">
        <v>0</v>
      </c>
      <c r="AT52" s="92"/>
      <c r="AU52" s="14" t="s">
        <v>33</v>
      </c>
      <c r="AV52" s="23">
        <v>0</v>
      </c>
      <c r="AW52" s="91">
        <v>11</v>
      </c>
      <c r="AX52" s="32" t="s">
        <v>33</v>
      </c>
      <c r="AY52" s="33">
        <v>338.3609157946041</v>
      </c>
      <c r="AZ52" s="22">
        <v>969.5561249545369</v>
      </c>
      <c r="BA52" s="25">
        <v>969.5561249545369</v>
      </c>
      <c r="BB52" s="14" t="s">
        <v>33</v>
      </c>
      <c r="BC52" s="23">
        <v>0</v>
      </c>
      <c r="BD52" s="26">
        <v>969.5561249545369</v>
      </c>
      <c r="BE52" s="21">
        <f t="shared" si="15"/>
        <v>0</v>
      </c>
      <c r="BF52" s="21">
        <f t="shared" si="16"/>
        <v>0</v>
      </c>
      <c r="BG52" s="21">
        <f t="shared" si="17"/>
        <v>0</v>
      </c>
      <c r="BH52" s="21">
        <f t="shared" si="18"/>
        <v>0</v>
      </c>
      <c r="BI52" s="21">
        <f t="shared" si="19"/>
        <v>0</v>
      </c>
      <c r="BJ52" s="21">
        <f t="shared" si="20"/>
        <v>0</v>
      </c>
      <c r="BK52" s="21">
        <f t="shared" si="21"/>
        <v>0</v>
      </c>
      <c r="BL52" s="21">
        <f t="shared" si="22"/>
        <v>187.77252833772678</v>
      </c>
      <c r="BM52" s="21">
        <f t="shared" si="23"/>
        <v>0</v>
      </c>
      <c r="BN52" s="21">
        <f t="shared" si="24"/>
        <v>443.4226808222061</v>
      </c>
      <c r="BO52" s="21">
        <f t="shared" si="25"/>
        <v>0</v>
      </c>
      <c r="BP52" s="21" t="e">
        <f>#REF!</f>
        <v>#REF!</v>
      </c>
      <c r="BQ52" s="21">
        <f t="shared" si="26"/>
        <v>0</v>
      </c>
      <c r="BR52" s="21">
        <f t="shared" si="27"/>
        <v>0</v>
      </c>
      <c r="BS52" s="21">
        <f t="shared" si="28"/>
        <v>338.3609157946041</v>
      </c>
      <c r="BT52" s="21" t="e">
        <f>#REF!</f>
        <v>#REF!</v>
      </c>
      <c r="BU52" s="21" t="e">
        <f>#REF!</f>
        <v>#REF!</v>
      </c>
      <c r="BV52" s="21" t="e">
        <f>#REF!</f>
        <v>#REF!</v>
      </c>
      <c r="BW52" s="21" t="e">
        <f>#REF!</f>
        <v>#REF!</v>
      </c>
      <c r="BX52" s="21" t="e">
        <f>#REF!</f>
        <v>#REF!</v>
      </c>
      <c r="BY52" s="21" t="e">
        <f t="shared" si="29"/>
        <v>#REF!</v>
      </c>
    </row>
    <row r="53" spans="1:77" ht="12.75" customHeight="1">
      <c r="A53" s="152">
        <f>MAX(A$4:A52)+1</f>
        <v>41</v>
      </c>
      <c r="B53" s="143" t="s">
        <v>126</v>
      </c>
      <c r="C53" s="140" t="s">
        <v>127</v>
      </c>
      <c r="D53" s="141">
        <v>3</v>
      </c>
      <c r="E53" s="140" t="s">
        <v>18</v>
      </c>
      <c r="F53" s="141">
        <v>1</v>
      </c>
      <c r="G53" s="140" t="s">
        <v>25</v>
      </c>
      <c r="H53" s="140" t="s">
        <v>2</v>
      </c>
      <c r="I53" s="142">
        <v>913.3412363693666</v>
      </c>
      <c r="K53" s="32" t="s">
        <v>33</v>
      </c>
      <c r="L53" s="33">
        <v>0</v>
      </c>
      <c r="M53" s="92">
        <v>15</v>
      </c>
      <c r="N53" s="14" t="s">
        <v>33</v>
      </c>
      <c r="O53" s="23">
        <v>305.1199826559248</v>
      </c>
      <c r="Q53" s="32" t="s">
        <v>33</v>
      </c>
      <c r="R53" s="33">
        <v>0</v>
      </c>
      <c r="S53" s="92"/>
      <c r="T53" s="14" t="s">
        <v>33</v>
      </c>
      <c r="U53" s="23">
        <v>0</v>
      </c>
      <c r="V53" s="91"/>
      <c r="W53" s="32" t="s">
        <v>33</v>
      </c>
      <c r="X53" s="33">
        <v>0</v>
      </c>
      <c r="Y53" s="92"/>
      <c r="Z53" s="14" t="s">
        <v>33</v>
      </c>
      <c r="AA53" s="23">
        <v>0</v>
      </c>
      <c r="AB53" s="91"/>
      <c r="AC53" s="32" t="s">
        <v>33</v>
      </c>
      <c r="AD53" s="33">
        <v>0</v>
      </c>
      <c r="AE53" s="92">
        <v>23</v>
      </c>
      <c r="AF53" s="14">
        <v>1</v>
      </c>
      <c r="AG53" s="23">
        <v>233.0377441557826</v>
      </c>
      <c r="AH53" s="91">
        <v>50</v>
      </c>
      <c r="AI53" s="32">
        <v>1</v>
      </c>
      <c r="AJ53" s="33">
        <v>331.69106973054653</v>
      </c>
      <c r="AK53" s="92"/>
      <c r="AL53" s="14" t="s">
        <v>33</v>
      </c>
      <c r="AM53" s="23">
        <v>0</v>
      </c>
      <c r="AN53" s="91"/>
      <c r="AO53" s="32" t="s">
        <v>33</v>
      </c>
      <c r="AP53" s="33">
        <v>0</v>
      </c>
      <c r="AQ53" s="91"/>
      <c r="AR53" s="32" t="s">
        <v>33</v>
      </c>
      <c r="AS53" s="33">
        <v>0</v>
      </c>
      <c r="AT53" s="92"/>
      <c r="AU53" s="14" t="s">
        <v>33</v>
      </c>
      <c r="AV53" s="23">
        <v>0</v>
      </c>
      <c r="AW53" s="91"/>
      <c r="AX53" s="32" t="s">
        <v>33</v>
      </c>
      <c r="AY53" s="33">
        <v>0</v>
      </c>
      <c r="AZ53" s="22">
        <v>869.8487965422539</v>
      </c>
      <c r="BA53" s="25">
        <v>869.8487965422539</v>
      </c>
      <c r="BB53" s="14" t="s">
        <v>325</v>
      </c>
      <c r="BC53" s="23">
        <v>43.4924398271127</v>
      </c>
      <c r="BD53" s="26">
        <v>913.3412363693666</v>
      </c>
      <c r="BE53" s="21">
        <f t="shared" si="15"/>
        <v>0</v>
      </c>
      <c r="BF53" s="21">
        <f t="shared" si="16"/>
        <v>305.1199826559248</v>
      </c>
      <c r="BG53" s="21">
        <f t="shared" si="17"/>
        <v>0</v>
      </c>
      <c r="BH53" s="21">
        <f t="shared" si="18"/>
        <v>0</v>
      </c>
      <c r="BI53" s="21">
        <f t="shared" si="19"/>
        <v>0</v>
      </c>
      <c r="BJ53" s="21">
        <f t="shared" si="20"/>
        <v>0</v>
      </c>
      <c r="BK53" s="21">
        <f t="shared" si="21"/>
        <v>0</v>
      </c>
      <c r="BL53" s="21">
        <f t="shared" si="22"/>
        <v>233.0377441557826</v>
      </c>
      <c r="BM53" s="21">
        <f t="shared" si="23"/>
        <v>331.69106973054653</v>
      </c>
      <c r="BN53" s="21">
        <f t="shared" si="24"/>
        <v>0</v>
      </c>
      <c r="BO53" s="21">
        <f t="shared" si="25"/>
        <v>0</v>
      </c>
      <c r="BP53" s="21" t="e">
        <f>#REF!</f>
        <v>#REF!</v>
      </c>
      <c r="BQ53" s="21">
        <f t="shared" si="26"/>
        <v>0</v>
      </c>
      <c r="BR53" s="21">
        <f t="shared" si="27"/>
        <v>0</v>
      </c>
      <c r="BS53" s="21">
        <f t="shared" si="28"/>
        <v>0</v>
      </c>
      <c r="BT53" s="21" t="e">
        <f>#REF!</f>
        <v>#REF!</v>
      </c>
      <c r="BU53" s="21" t="e">
        <f>#REF!</f>
        <v>#REF!</v>
      </c>
      <c r="BV53" s="21" t="e">
        <f>#REF!</f>
        <v>#REF!</v>
      </c>
      <c r="BW53" s="21" t="e">
        <f>#REF!</f>
        <v>#REF!</v>
      </c>
      <c r="BX53" s="21" t="e">
        <f>#REF!</f>
        <v>#REF!</v>
      </c>
      <c r="BY53" s="21" t="e">
        <f t="shared" si="29"/>
        <v>#REF!</v>
      </c>
    </row>
    <row r="54" spans="1:77" ht="12.75" customHeight="1">
      <c r="A54" s="152">
        <f>MAX(A$4:A53)+1</f>
        <v>42</v>
      </c>
      <c r="B54" s="139" t="s">
        <v>152</v>
      </c>
      <c r="C54" s="140" t="s">
        <v>153</v>
      </c>
      <c r="D54" s="141">
        <v>6</v>
      </c>
      <c r="E54" s="140" t="s">
        <v>17</v>
      </c>
      <c r="F54" s="141">
        <v>1</v>
      </c>
      <c r="G54" s="140" t="s">
        <v>25</v>
      </c>
      <c r="H54" s="140" t="s">
        <v>2</v>
      </c>
      <c r="I54" s="142">
        <v>897.6161283790652</v>
      </c>
      <c r="K54" s="32" t="s">
        <v>33</v>
      </c>
      <c r="L54" s="33">
        <v>0</v>
      </c>
      <c r="M54" s="92">
        <v>23</v>
      </c>
      <c r="N54" s="14" t="s">
        <v>33</v>
      </c>
      <c r="O54" s="23">
        <v>119.48340569401307</v>
      </c>
      <c r="P54" s="91">
        <v>15</v>
      </c>
      <c r="Q54" s="32">
        <v>1</v>
      </c>
      <c r="R54" s="33">
        <v>129.02872360024344</v>
      </c>
      <c r="S54" s="92"/>
      <c r="T54" s="14" t="s">
        <v>33</v>
      </c>
      <c r="U54" s="23">
        <v>0</v>
      </c>
      <c r="V54" s="91"/>
      <c r="W54" s="32" t="s">
        <v>33</v>
      </c>
      <c r="X54" s="33">
        <v>0</v>
      </c>
      <c r="Y54" s="92">
        <v>23</v>
      </c>
      <c r="Z54" s="14" t="s">
        <v>33</v>
      </c>
      <c r="AA54" s="23">
        <v>216.39341870206954</v>
      </c>
      <c r="AB54" s="91"/>
      <c r="AC54" s="32" t="s">
        <v>33</v>
      </c>
      <c r="AD54" s="33">
        <v>0</v>
      </c>
      <c r="AE54" s="92"/>
      <c r="AF54" s="14" t="s">
        <v>33</v>
      </c>
      <c r="AG54" s="23">
        <v>0</v>
      </c>
      <c r="AH54" s="91">
        <v>67</v>
      </c>
      <c r="AI54" s="32">
        <v>1</v>
      </c>
      <c r="AJ54" s="33">
        <v>172.81007177453688</v>
      </c>
      <c r="AK54" s="92"/>
      <c r="AL54" s="14" t="s">
        <v>33</v>
      </c>
      <c r="AM54" s="23">
        <v>0</v>
      </c>
      <c r="AN54" s="91"/>
      <c r="AO54" s="32" t="s">
        <v>33</v>
      </c>
      <c r="AP54" s="33">
        <v>0</v>
      </c>
      <c r="AQ54" s="91">
        <v>20</v>
      </c>
      <c r="AR54" s="32" t="s">
        <v>33</v>
      </c>
      <c r="AS54" s="33">
        <v>197.91001300805647</v>
      </c>
      <c r="AT54" s="92">
        <v>43</v>
      </c>
      <c r="AU54" s="14" t="s">
        <v>33</v>
      </c>
      <c r="AV54" s="23">
        <v>138.73027613325092</v>
      </c>
      <c r="AW54" s="91"/>
      <c r="AX54" s="32" t="s">
        <v>33</v>
      </c>
      <c r="AY54" s="33">
        <v>0</v>
      </c>
      <c r="AZ54" s="22">
        <v>974.3559089121704</v>
      </c>
      <c r="BA54" s="25">
        <v>854.8725032181574</v>
      </c>
      <c r="BB54" s="14" t="s">
        <v>325</v>
      </c>
      <c r="BC54" s="23">
        <v>42.74362516090787</v>
      </c>
      <c r="BD54" s="26">
        <v>897.6161283790652</v>
      </c>
      <c r="BE54" s="21">
        <f t="shared" si="15"/>
        <v>0</v>
      </c>
      <c r="BF54" s="21">
        <f t="shared" si="16"/>
        <v>119.48340569401307</v>
      </c>
      <c r="BG54" s="21">
        <f t="shared" si="17"/>
        <v>129.02872360024344</v>
      </c>
      <c r="BH54" s="21">
        <f t="shared" si="18"/>
        <v>0</v>
      </c>
      <c r="BI54" s="21">
        <f t="shared" si="19"/>
        <v>0</v>
      </c>
      <c r="BJ54" s="21">
        <f t="shared" si="20"/>
        <v>216.39341870206954</v>
      </c>
      <c r="BK54" s="21">
        <f t="shared" si="21"/>
        <v>0</v>
      </c>
      <c r="BL54" s="21">
        <f t="shared" si="22"/>
        <v>0</v>
      </c>
      <c r="BM54" s="21">
        <f t="shared" si="23"/>
        <v>172.81007177453688</v>
      </c>
      <c r="BN54" s="21">
        <f t="shared" si="24"/>
        <v>0</v>
      </c>
      <c r="BO54" s="21">
        <f t="shared" si="25"/>
        <v>0</v>
      </c>
      <c r="BP54" s="21" t="e">
        <f>#REF!</f>
        <v>#REF!</v>
      </c>
      <c r="BQ54" s="21">
        <f t="shared" si="26"/>
        <v>197.91001300805647</v>
      </c>
      <c r="BR54" s="21">
        <f t="shared" si="27"/>
        <v>138.73027613325092</v>
      </c>
      <c r="BS54" s="21">
        <f t="shared" si="28"/>
        <v>0</v>
      </c>
      <c r="BT54" s="21" t="e">
        <f>#REF!</f>
        <v>#REF!</v>
      </c>
      <c r="BU54" s="21" t="e">
        <f>#REF!</f>
        <v>#REF!</v>
      </c>
      <c r="BV54" s="21" t="e">
        <f>#REF!</f>
        <v>#REF!</v>
      </c>
      <c r="BW54" s="21" t="e">
        <f>#REF!</f>
        <v>#REF!</v>
      </c>
      <c r="BX54" s="21" t="e">
        <f>#REF!</f>
        <v>#REF!</v>
      </c>
      <c r="BY54" s="21" t="e">
        <f t="shared" si="29"/>
        <v>#REF!</v>
      </c>
    </row>
    <row r="55" spans="1:77" ht="12.75" customHeight="1">
      <c r="A55" s="152">
        <f>MAX(A$4:A54)+1</f>
        <v>43</v>
      </c>
      <c r="B55" s="139" t="s">
        <v>130</v>
      </c>
      <c r="C55" s="140" t="s">
        <v>131</v>
      </c>
      <c r="D55" s="141">
        <v>1</v>
      </c>
      <c r="E55" s="140" t="s">
        <v>18</v>
      </c>
      <c r="F55" s="141">
        <v>1</v>
      </c>
      <c r="G55" s="140" t="s">
        <v>26</v>
      </c>
      <c r="H55" s="140" t="s">
        <v>2</v>
      </c>
      <c r="I55" s="142">
        <v>896.8800173440752</v>
      </c>
      <c r="K55" s="32" t="s">
        <v>33</v>
      </c>
      <c r="L55" s="33">
        <v>0</v>
      </c>
      <c r="M55" s="92"/>
      <c r="N55" s="14" t="s">
        <v>33</v>
      </c>
      <c r="O55" s="23">
        <v>0</v>
      </c>
      <c r="Q55" s="32" t="s">
        <v>33</v>
      </c>
      <c r="R55" s="33">
        <v>0</v>
      </c>
      <c r="S55" s="92"/>
      <c r="T55" s="14" t="s">
        <v>33</v>
      </c>
      <c r="U55" s="23">
        <v>0</v>
      </c>
      <c r="V55" s="91"/>
      <c r="W55" s="32" t="s">
        <v>33</v>
      </c>
      <c r="X55" s="33">
        <v>0</v>
      </c>
      <c r="Y55" s="92"/>
      <c r="Z55" s="14" t="s">
        <v>33</v>
      </c>
      <c r="AA55" s="23">
        <v>0</v>
      </c>
      <c r="AB55" s="91"/>
      <c r="AC55" s="32" t="s">
        <v>33</v>
      </c>
      <c r="AD55" s="33">
        <v>0</v>
      </c>
      <c r="AE55" s="92"/>
      <c r="AF55" s="14" t="s">
        <v>33</v>
      </c>
      <c r="AG55" s="23">
        <v>0</v>
      </c>
      <c r="AH55" s="91"/>
      <c r="AI55" s="32" t="s">
        <v>33</v>
      </c>
      <c r="AJ55" s="33">
        <v>0</v>
      </c>
      <c r="AK55" s="92"/>
      <c r="AL55" s="14" t="s">
        <v>33</v>
      </c>
      <c r="AM55" s="23">
        <v>0</v>
      </c>
      <c r="AN55" s="91"/>
      <c r="AO55" s="32" t="s">
        <v>33</v>
      </c>
      <c r="AP55" s="33">
        <v>0</v>
      </c>
      <c r="AQ55" s="91">
        <v>4</v>
      </c>
      <c r="AR55" s="32" t="s">
        <v>33</v>
      </c>
      <c r="AS55" s="33">
        <v>896.8800173440752</v>
      </c>
      <c r="AT55" s="92"/>
      <c r="AU55" s="14" t="s">
        <v>33</v>
      </c>
      <c r="AV55" s="23">
        <v>0</v>
      </c>
      <c r="AW55" s="91"/>
      <c r="AX55" s="32" t="s">
        <v>33</v>
      </c>
      <c r="AY55" s="33">
        <v>0</v>
      </c>
      <c r="AZ55" s="22">
        <v>896.8800173440752</v>
      </c>
      <c r="BA55" s="25">
        <v>896.8800173440752</v>
      </c>
      <c r="BB55" s="14" t="s">
        <v>33</v>
      </c>
      <c r="BC55" s="23">
        <v>0</v>
      </c>
      <c r="BD55" s="26">
        <v>896.8800173440752</v>
      </c>
      <c r="BE55" s="21">
        <f t="shared" si="15"/>
        <v>0</v>
      </c>
      <c r="BF55" s="21">
        <f t="shared" si="16"/>
        <v>0</v>
      </c>
      <c r="BG55" s="21">
        <f t="shared" si="17"/>
        <v>0</v>
      </c>
      <c r="BH55" s="21">
        <f t="shared" si="18"/>
        <v>0</v>
      </c>
      <c r="BI55" s="21">
        <f t="shared" si="19"/>
        <v>0</v>
      </c>
      <c r="BJ55" s="21">
        <f t="shared" si="20"/>
        <v>0</v>
      </c>
      <c r="BK55" s="21">
        <f t="shared" si="21"/>
        <v>0</v>
      </c>
      <c r="BL55" s="21">
        <f t="shared" si="22"/>
        <v>0</v>
      </c>
      <c r="BM55" s="21">
        <f t="shared" si="23"/>
        <v>0</v>
      </c>
      <c r="BN55" s="21">
        <f t="shared" si="24"/>
        <v>0</v>
      </c>
      <c r="BO55" s="21">
        <f t="shared" si="25"/>
        <v>0</v>
      </c>
      <c r="BP55" s="21" t="e">
        <f>#REF!</f>
        <v>#REF!</v>
      </c>
      <c r="BQ55" s="21">
        <f t="shared" si="26"/>
        <v>896.8800173440752</v>
      </c>
      <c r="BR55" s="21">
        <f t="shared" si="27"/>
        <v>0</v>
      </c>
      <c r="BS55" s="21">
        <f t="shared" si="28"/>
        <v>0</v>
      </c>
      <c r="BT55" s="21" t="e">
        <f>#REF!</f>
        <v>#REF!</v>
      </c>
      <c r="BU55" s="21" t="e">
        <f>#REF!</f>
        <v>#REF!</v>
      </c>
      <c r="BV55" s="21" t="e">
        <f>#REF!</f>
        <v>#REF!</v>
      </c>
      <c r="BW55" s="21" t="e">
        <f>#REF!</f>
        <v>#REF!</v>
      </c>
      <c r="BX55" s="21" t="e">
        <f>#REF!</f>
        <v>#REF!</v>
      </c>
      <c r="BY55" s="21" t="e">
        <f t="shared" si="29"/>
        <v>#REF!</v>
      </c>
    </row>
    <row r="56" spans="1:77" ht="12.75" customHeight="1">
      <c r="A56" s="152">
        <f>MAX(A$4:A55)+1</f>
        <v>44</v>
      </c>
      <c r="B56" s="139" t="s">
        <v>139</v>
      </c>
      <c r="C56" s="140" t="s">
        <v>140</v>
      </c>
      <c r="D56" s="141">
        <v>3</v>
      </c>
      <c r="E56" s="140" t="s">
        <v>18</v>
      </c>
      <c r="F56" s="141">
        <v>1</v>
      </c>
      <c r="G56" s="140" t="s">
        <v>25</v>
      </c>
      <c r="H56" s="140" t="s">
        <v>2</v>
      </c>
      <c r="I56" s="142">
        <v>871.2789388386277</v>
      </c>
      <c r="K56" s="32" t="s">
        <v>33</v>
      </c>
      <c r="L56" s="33">
        <v>0</v>
      </c>
      <c r="M56" s="92">
        <v>16</v>
      </c>
      <c r="N56" s="14" t="s">
        <v>33</v>
      </c>
      <c r="O56" s="23">
        <v>277.09125905568135</v>
      </c>
      <c r="Q56" s="32" t="s">
        <v>33</v>
      </c>
      <c r="R56" s="33">
        <v>0</v>
      </c>
      <c r="S56" s="92"/>
      <c r="T56" s="14" t="s">
        <v>33</v>
      </c>
      <c r="U56" s="23">
        <v>0</v>
      </c>
      <c r="V56" s="91"/>
      <c r="W56" s="32" t="s">
        <v>33</v>
      </c>
      <c r="X56" s="33">
        <v>0</v>
      </c>
      <c r="Y56" s="92">
        <v>16</v>
      </c>
      <c r="Z56" s="14" t="s">
        <v>33</v>
      </c>
      <c r="AA56" s="23">
        <v>374.0012720637378</v>
      </c>
      <c r="AB56" s="91"/>
      <c r="AC56" s="32" t="s">
        <v>33</v>
      </c>
      <c r="AD56" s="33">
        <v>0</v>
      </c>
      <c r="AE56" s="92"/>
      <c r="AF56" s="14" t="s">
        <v>33</v>
      </c>
      <c r="AG56" s="23">
        <v>0</v>
      </c>
      <c r="AH56" s="91"/>
      <c r="AI56" s="32" t="s">
        <v>33</v>
      </c>
      <c r="AJ56" s="33">
        <v>0</v>
      </c>
      <c r="AK56" s="92"/>
      <c r="AL56" s="14" t="s">
        <v>33</v>
      </c>
      <c r="AM56" s="23">
        <v>0</v>
      </c>
      <c r="AN56" s="91"/>
      <c r="AO56" s="32" t="s">
        <v>33</v>
      </c>
      <c r="AP56" s="33">
        <v>0</v>
      </c>
      <c r="AQ56" s="91">
        <v>19</v>
      </c>
      <c r="AR56" s="32" t="s">
        <v>33</v>
      </c>
      <c r="AS56" s="33">
        <v>220.18640771920855</v>
      </c>
      <c r="AT56" s="92"/>
      <c r="AU56" s="14" t="s">
        <v>33</v>
      </c>
      <c r="AV56" s="23">
        <v>0</v>
      </c>
      <c r="AW56" s="91"/>
      <c r="AX56" s="32" t="s">
        <v>33</v>
      </c>
      <c r="AY56" s="33">
        <v>0</v>
      </c>
      <c r="AZ56" s="22">
        <v>871.2789388386277</v>
      </c>
      <c r="BA56" s="25">
        <v>871.2789388386277</v>
      </c>
      <c r="BB56" s="14" t="s">
        <v>33</v>
      </c>
      <c r="BC56" s="23">
        <v>0</v>
      </c>
      <c r="BD56" s="26">
        <v>871.2789388386277</v>
      </c>
      <c r="BE56" s="21">
        <f t="shared" si="15"/>
        <v>0</v>
      </c>
      <c r="BF56" s="21">
        <f t="shared" si="16"/>
        <v>277.09125905568135</v>
      </c>
      <c r="BG56" s="21">
        <f t="shared" si="17"/>
        <v>0</v>
      </c>
      <c r="BH56" s="21">
        <f t="shared" si="18"/>
        <v>0</v>
      </c>
      <c r="BI56" s="21">
        <f t="shared" si="19"/>
        <v>0</v>
      </c>
      <c r="BJ56" s="21">
        <f t="shared" si="20"/>
        <v>374.0012720637378</v>
      </c>
      <c r="BK56" s="21">
        <f t="shared" si="21"/>
        <v>0</v>
      </c>
      <c r="BL56" s="21">
        <f t="shared" si="22"/>
        <v>0</v>
      </c>
      <c r="BM56" s="21">
        <f t="shared" si="23"/>
        <v>0</v>
      </c>
      <c r="BN56" s="21">
        <f t="shared" si="24"/>
        <v>0</v>
      </c>
      <c r="BO56" s="21">
        <f t="shared" si="25"/>
        <v>0</v>
      </c>
      <c r="BP56" s="21" t="e">
        <f>#REF!</f>
        <v>#REF!</v>
      </c>
      <c r="BQ56" s="21">
        <f t="shared" si="26"/>
        <v>220.18640771920855</v>
      </c>
      <c r="BR56" s="21">
        <f t="shared" si="27"/>
        <v>0</v>
      </c>
      <c r="BS56" s="21">
        <f t="shared" si="28"/>
        <v>0</v>
      </c>
      <c r="BT56" s="21" t="e">
        <f>#REF!</f>
        <v>#REF!</v>
      </c>
      <c r="BU56" s="21" t="e">
        <f>#REF!</f>
        <v>#REF!</v>
      </c>
      <c r="BV56" s="21" t="e">
        <f>#REF!</f>
        <v>#REF!</v>
      </c>
      <c r="BW56" s="21" t="e">
        <f>#REF!</f>
        <v>#REF!</v>
      </c>
      <c r="BX56" s="21" t="e">
        <f>#REF!</f>
        <v>#REF!</v>
      </c>
      <c r="BY56" s="21" t="e">
        <f t="shared" si="29"/>
        <v>#REF!</v>
      </c>
    </row>
    <row r="57" spans="1:77" ht="12.75" customHeight="1">
      <c r="A57" s="152">
        <f>MAX(A$4:A56)+1</f>
        <v>45</v>
      </c>
      <c r="B57" s="139" t="s">
        <v>167</v>
      </c>
      <c r="C57" s="140" t="s">
        <v>168</v>
      </c>
      <c r="D57" s="141">
        <v>3</v>
      </c>
      <c r="E57" s="140" t="s">
        <v>18</v>
      </c>
      <c r="F57" s="141">
        <v>1</v>
      </c>
      <c r="G57" s="140" t="s">
        <v>25</v>
      </c>
      <c r="H57" s="140" t="s">
        <v>2</v>
      </c>
      <c r="I57" s="142">
        <v>847.7498820850209</v>
      </c>
      <c r="K57" s="32" t="s">
        <v>33</v>
      </c>
      <c r="L57" s="33">
        <v>0</v>
      </c>
      <c r="M57" s="92">
        <v>12</v>
      </c>
      <c r="N57" s="14" t="s">
        <v>33</v>
      </c>
      <c r="O57" s="23">
        <v>402.02999566398125</v>
      </c>
      <c r="Q57" s="32" t="s">
        <v>33</v>
      </c>
      <c r="R57" s="33">
        <v>0</v>
      </c>
      <c r="S57" s="92"/>
      <c r="T57" s="14" t="s">
        <v>33</v>
      </c>
      <c r="U57" s="23">
        <v>0</v>
      </c>
      <c r="V57" s="91"/>
      <c r="W57" s="32" t="s">
        <v>33</v>
      </c>
      <c r="X57" s="33">
        <v>0</v>
      </c>
      <c r="Y57" s="92"/>
      <c r="Z57" s="14" t="s">
        <v>33</v>
      </c>
      <c r="AA57" s="23">
        <v>0</v>
      </c>
      <c r="AB57" s="91"/>
      <c r="AC57" s="32" t="s">
        <v>33</v>
      </c>
      <c r="AD57" s="33">
        <v>0</v>
      </c>
      <c r="AE57" s="92"/>
      <c r="AF57" s="14" t="s">
        <v>33</v>
      </c>
      <c r="AG57" s="23">
        <v>0</v>
      </c>
      <c r="AH57" s="91"/>
      <c r="AI57" s="32" t="s">
        <v>33</v>
      </c>
      <c r="AJ57" s="33">
        <v>0</v>
      </c>
      <c r="AK57" s="92"/>
      <c r="AL57" s="14" t="s">
        <v>33</v>
      </c>
      <c r="AM57" s="23">
        <v>0</v>
      </c>
      <c r="AN57" s="91">
        <v>53</v>
      </c>
      <c r="AO57" s="32">
        <v>1</v>
      </c>
      <c r="AP57" s="33">
        <v>228.6301304788725</v>
      </c>
      <c r="AQ57" s="91">
        <v>21</v>
      </c>
      <c r="AR57" s="32" t="s">
        <v>33</v>
      </c>
      <c r="AS57" s="33">
        <v>176.72071393811848</v>
      </c>
      <c r="AT57" s="92"/>
      <c r="AU57" s="14" t="s">
        <v>33</v>
      </c>
      <c r="AV57" s="23">
        <v>0</v>
      </c>
      <c r="AW57" s="91"/>
      <c r="AX57" s="32" t="s">
        <v>33</v>
      </c>
      <c r="AY57" s="33">
        <v>0</v>
      </c>
      <c r="AZ57" s="22">
        <v>807.3808400809722</v>
      </c>
      <c r="BA57" s="25">
        <v>807.3808400809722</v>
      </c>
      <c r="BB57" s="14" t="s">
        <v>325</v>
      </c>
      <c r="BC57" s="23">
        <v>40.369042004048616</v>
      </c>
      <c r="BD57" s="26">
        <v>847.7498820850209</v>
      </c>
      <c r="BE57" s="21">
        <f t="shared" si="15"/>
        <v>0</v>
      </c>
      <c r="BF57" s="21">
        <f t="shared" si="16"/>
        <v>402.02999566398125</v>
      </c>
      <c r="BG57" s="21">
        <f t="shared" si="17"/>
        <v>0</v>
      </c>
      <c r="BH57" s="21">
        <f t="shared" si="18"/>
        <v>0</v>
      </c>
      <c r="BI57" s="21">
        <f t="shared" si="19"/>
        <v>0</v>
      </c>
      <c r="BJ57" s="21">
        <f t="shared" si="20"/>
        <v>0</v>
      </c>
      <c r="BK57" s="21">
        <f t="shared" si="21"/>
        <v>0</v>
      </c>
      <c r="BL57" s="21">
        <f t="shared" si="22"/>
        <v>0</v>
      </c>
      <c r="BM57" s="21">
        <f t="shared" si="23"/>
        <v>0</v>
      </c>
      <c r="BN57" s="21">
        <f t="shared" si="24"/>
        <v>0</v>
      </c>
      <c r="BO57" s="21">
        <f t="shared" si="25"/>
        <v>228.6301304788725</v>
      </c>
      <c r="BP57" s="21" t="e">
        <f>#REF!</f>
        <v>#REF!</v>
      </c>
      <c r="BQ57" s="21">
        <f t="shared" si="26"/>
        <v>176.72071393811848</v>
      </c>
      <c r="BR57" s="21">
        <f t="shared" si="27"/>
        <v>0</v>
      </c>
      <c r="BS57" s="21">
        <f t="shared" si="28"/>
        <v>0</v>
      </c>
      <c r="BT57" s="21" t="e">
        <f>#REF!</f>
        <v>#REF!</v>
      </c>
      <c r="BU57" s="21" t="e">
        <f>#REF!</f>
        <v>#REF!</v>
      </c>
      <c r="BV57" s="21" t="e">
        <f>#REF!</f>
        <v>#REF!</v>
      </c>
      <c r="BW57" s="21" t="e">
        <f>#REF!</f>
        <v>#REF!</v>
      </c>
      <c r="BX57" s="21" t="e">
        <f>#REF!</f>
        <v>#REF!</v>
      </c>
      <c r="BY57" s="21" t="e">
        <f t="shared" si="29"/>
        <v>#REF!</v>
      </c>
    </row>
    <row r="58" spans="1:77" ht="12.75" customHeight="1">
      <c r="A58" s="152">
        <f>MAX(A$4:A57)+1</f>
        <v>46</v>
      </c>
      <c r="B58" s="139" t="s">
        <v>36</v>
      </c>
      <c r="C58" s="140" t="s">
        <v>166</v>
      </c>
      <c r="D58" s="141">
        <v>2</v>
      </c>
      <c r="E58" s="140" t="s">
        <v>20</v>
      </c>
      <c r="F58" s="141">
        <v>2</v>
      </c>
      <c r="G58" s="140" t="s">
        <v>26</v>
      </c>
      <c r="H58" s="140" t="s">
        <v>2</v>
      </c>
      <c r="I58" s="142">
        <v>759.5072019056579</v>
      </c>
      <c r="J58" s="91">
        <v>10</v>
      </c>
      <c r="K58" s="32" t="s">
        <v>33</v>
      </c>
      <c r="L58" s="33">
        <v>379.75360095282895</v>
      </c>
      <c r="M58" s="92"/>
      <c r="N58" s="14" t="s">
        <v>33</v>
      </c>
      <c r="O58" s="23">
        <v>0</v>
      </c>
      <c r="Q58" s="32" t="s">
        <v>33</v>
      </c>
      <c r="R58" s="33">
        <v>0</v>
      </c>
      <c r="S58" s="92"/>
      <c r="T58" s="14" t="s">
        <v>33</v>
      </c>
      <c r="U58" s="23">
        <v>0</v>
      </c>
      <c r="V58" s="91"/>
      <c r="W58" s="32" t="s">
        <v>33</v>
      </c>
      <c r="X58" s="33">
        <v>0</v>
      </c>
      <c r="Y58" s="92"/>
      <c r="Z58" s="14" t="s">
        <v>33</v>
      </c>
      <c r="AA58" s="23">
        <v>0</v>
      </c>
      <c r="AB58" s="91"/>
      <c r="AC58" s="32" t="s">
        <v>33</v>
      </c>
      <c r="AD58" s="33">
        <v>0</v>
      </c>
      <c r="AE58" s="92"/>
      <c r="AF58" s="14" t="s">
        <v>33</v>
      </c>
      <c r="AG58" s="23">
        <v>0</v>
      </c>
      <c r="AH58" s="91"/>
      <c r="AI58" s="32" t="s">
        <v>33</v>
      </c>
      <c r="AJ58" s="33">
        <v>0</v>
      </c>
      <c r="AK58" s="92"/>
      <c r="AL58" s="14" t="s">
        <v>33</v>
      </c>
      <c r="AM58" s="23">
        <v>0</v>
      </c>
      <c r="AN58" s="91"/>
      <c r="AO58" s="32" t="s">
        <v>33</v>
      </c>
      <c r="AP58" s="33">
        <v>0</v>
      </c>
      <c r="AQ58" s="91"/>
      <c r="AR58" s="32" t="s">
        <v>33</v>
      </c>
      <c r="AS58" s="33">
        <v>0</v>
      </c>
      <c r="AT58" s="92"/>
      <c r="AU58" s="14" t="s">
        <v>33</v>
      </c>
      <c r="AV58" s="23">
        <v>0</v>
      </c>
      <c r="AW58" s="91">
        <v>10</v>
      </c>
      <c r="AX58" s="32" t="s">
        <v>33</v>
      </c>
      <c r="AY58" s="33">
        <v>379.75360095282895</v>
      </c>
      <c r="AZ58" s="22">
        <v>759.5072019056579</v>
      </c>
      <c r="BA58" s="25">
        <v>759.5072019056579</v>
      </c>
      <c r="BB58" s="14" t="s">
        <v>33</v>
      </c>
      <c r="BC58" s="23">
        <v>0</v>
      </c>
      <c r="BD58" s="26">
        <v>759.5072019056579</v>
      </c>
      <c r="BE58" s="21">
        <f t="shared" si="15"/>
        <v>379.75360095282895</v>
      </c>
      <c r="BF58" s="21">
        <f t="shared" si="16"/>
        <v>0</v>
      </c>
      <c r="BG58" s="21">
        <f t="shared" si="17"/>
        <v>0</v>
      </c>
      <c r="BH58" s="21">
        <f t="shared" si="18"/>
        <v>0</v>
      </c>
      <c r="BI58" s="21">
        <f t="shared" si="19"/>
        <v>0</v>
      </c>
      <c r="BJ58" s="21">
        <f t="shared" si="20"/>
        <v>0</v>
      </c>
      <c r="BK58" s="21">
        <f t="shared" si="21"/>
        <v>0</v>
      </c>
      <c r="BL58" s="21">
        <f t="shared" si="22"/>
        <v>0</v>
      </c>
      <c r="BM58" s="21">
        <f t="shared" si="23"/>
        <v>0</v>
      </c>
      <c r="BN58" s="21">
        <f t="shared" si="24"/>
        <v>0</v>
      </c>
      <c r="BO58" s="21">
        <f t="shared" si="25"/>
        <v>0</v>
      </c>
      <c r="BP58" s="21" t="e">
        <f>#REF!</f>
        <v>#REF!</v>
      </c>
      <c r="BQ58" s="21">
        <f t="shared" si="26"/>
        <v>0</v>
      </c>
      <c r="BR58" s="21">
        <f t="shared" si="27"/>
        <v>0</v>
      </c>
      <c r="BS58" s="21">
        <f t="shared" si="28"/>
        <v>379.75360095282895</v>
      </c>
      <c r="BT58" s="21" t="e">
        <f>#REF!</f>
        <v>#REF!</v>
      </c>
      <c r="BU58" s="21" t="e">
        <f>#REF!</f>
        <v>#REF!</v>
      </c>
      <c r="BV58" s="21" t="e">
        <f>#REF!</f>
        <v>#REF!</v>
      </c>
      <c r="BW58" s="21" t="e">
        <f>#REF!</f>
        <v>#REF!</v>
      </c>
      <c r="BX58" s="21" t="e">
        <f>#REF!</f>
        <v>#REF!</v>
      </c>
      <c r="BY58" s="21" t="e">
        <f t="shared" si="29"/>
        <v>#REF!</v>
      </c>
    </row>
    <row r="59" spans="1:77" ht="12.75" customHeight="1">
      <c r="A59" s="152">
        <f>MAX(A$4:A58)+1</f>
        <v>47</v>
      </c>
      <c r="B59" s="139" t="s">
        <v>106</v>
      </c>
      <c r="C59" s="140" t="s">
        <v>107</v>
      </c>
      <c r="D59" s="141">
        <v>3</v>
      </c>
      <c r="E59" s="140" t="s">
        <v>19</v>
      </c>
      <c r="F59" s="141">
        <v>2</v>
      </c>
      <c r="G59" s="140" t="s">
        <v>26</v>
      </c>
      <c r="H59" s="140" t="s">
        <v>2</v>
      </c>
      <c r="I59" s="142">
        <v>750.7815286164081</v>
      </c>
      <c r="K59" s="32" t="s">
        <v>33</v>
      </c>
      <c r="L59" s="33">
        <v>0</v>
      </c>
      <c r="M59" s="92"/>
      <c r="N59" s="14" t="s">
        <v>33</v>
      </c>
      <c r="O59" s="23">
        <v>0</v>
      </c>
      <c r="Q59" s="32" t="s">
        <v>33</v>
      </c>
      <c r="R59" s="33">
        <v>0</v>
      </c>
      <c r="S59" s="92"/>
      <c r="T59" s="14" t="s">
        <v>33</v>
      </c>
      <c r="U59" s="23">
        <v>0</v>
      </c>
      <c r="V59" s="91">
        <v>10</v>
      </c>
      <c r="W59" s="32">
        <v>1</v>
      </c>
      <c r="X59" s="33">
        <v>305.11998265592456</v>
      </c>
      <c r="Y59" s="92"/>
      <c r="Z59" s="14" t="s">
        <v>33</v>
      </c>
      <c r="AA59" s="23">
        <v>0</v>
      </c>
      <c r="AB59" s="91"/>
      <c r="AC59" s="32" t="s">
        <v>33</v>
      </c>
      <c r="AD59" s="33">
        <v>0</v>
      </c>
      <c r="AE59" s="92">
        <v>20</v>
      </c>
      <c r="AF59" s="14" t="s">
        <v>33</v>
      </c>
      <c r="AG59" s="23">
        <v>308.91004459779737</v>
      </c>
      <c r="AH59" s="91"/>
      <c r="AI59" s="32" t="s">
        <v>33</v>
      </c>
      <c r="AJ59" s="33">
        <v>0</v>
      </c>
      <c r="AK59" s="92"/>
      <c r="AL59" s="14" t="s">
        <v>33</v>
      </c>
      <c r="AM59" s="23">
        <v>0</v>
      </c>
      <c r="AN59" s="91"/>
      <c r="AO59" s="32" t="s">
        <v>33</v>
      </c>
      <c r="AP59" s="33">
        <v>0</v>
      </c>
      <c r="AQ59" s="91"/>
      <c r="AR59" s="32" t="s">
        <v>33</v>
      </c>
      <c r="AS59" s="33">
        <v>0</v>
      </c>
      <c r="AT59" s="92"/>
      <c r="AU59" s="14" t="s">
        <v>33</v>
      </c>
      <c r="AV59" s="23">
        <v>0</v>
      </c>
      <c r="AW59" s="91">
        <v>19</v>
      </c>
      <c r="AX59" s="32" t="s">
        <v>33</v>
      </c>
      <c r="AY59" s="33">
        <v>101</v>
      </c>
      <c r="AZ59" s="22">
        <v>715.030027253722</v>
      </c>
      <c r="BA59" s="25">
        <v>715.030027253722</v>
      </c>
      <c r="BB59" s="14" t="s">
        <v>325</v>
      </c>
      <c r="BC59" s="23">
        <v>35.7515013626861</v>
      </c>
      <c r="BD59" s="26">
        <v>750.7815286164081</v>
      </c>
      <c r="BE59" s="21">
        <f t="shared" si="15"/>
        <v>0</v>
      </c>
      <c r="BF59" s="21">
        <f t="shared" si="16"/>
        <v>0</v>
      </c>
      <c r="BG59" s="21">
        <f t="shared" si="17"/>
        <v>0</v>
      </c>
      <c r="BH59" s="21">
        <f t="shared" si="18"/>
        <v>0</v>
      </c>
      <c r="BI59" s="21">
        <f t="shared" si="19"/>
        <v>305.11998265592456</v>
      </c>
      <c r="BJ59" s="21">
        <f t="shared" si="20"/>
        <v>0</v>
      </c>
      <c r="BK59" s="21">
        <f t="shared" si="21"/>
        <v>0</v>
      </c>
      <c r="BL59" s="21">
        <f t="shared" si="22"/>
        <v>308.91004459779737</v>
      </c>
      <c r="BM59" s="21">
        <f t="shared" si="23"/>
        <v>0</v>
      </c>
      <c r="BN59" s="21">
        <f t="shared" si="24"/>
        <v>0</v>
      </c>
      <c r="BO59" s="21">
        <f t="shared" si="25"/>
        <v>0</v>
      </c>
      <c r="BP59" s="21" t="e">
        <f>#REF!</f>
        <v>#REF!</v>
      </c>
      <c r="BQ59" s="21">
        <f t="shared" si="26"/>
        <v>0</v>
      </c>
      <c r="BR59" s="21">
        <f t="shared" si="27"/>
        <v>0</v>
      </c>
      <c r="BS59" s="21">
        <f t="shared" si="28"/>
        <v>101</v>
      </c>
      <c r="BT59" s="21" t="e">
        <f>#REF!</f>
        <v>#REF!</v>
      </c>
      <c r="BU59" s="21" t="e">
        <f>#REF!</f>
        <v>#REF!</v>
      </c>
      <c r="BV59" s="21" t="e">
        <f>#REF!</f>
        <v>#REF!</v>
      </c>
      <c r="BW59" s="21" t="e">
        <f>#REF!</f>
        <v>#REF!</v>
      </c>
      <c r="BX59" s="21" t="e">
        <f>#REF!</f>
        <v>#REF!</v>
      </c>
      <c r="BY59" s="21" t="e">
        <f t="shared" si="29"/>
        <v>#REF!</v>
      </c>
    </row>
    <row r="60" spans="1:77" ht="12.75" customHeight="1">
      <c r="A60" s="152">
        <f>MAX(A$4:A59)+1</f>
        <v>48</v>
      </c>
      <c r="B60" s="143" t="s">
        <v>145</v>
      </c>
      <c r="C60" s="140" t="s">
        <v>146</v>
      </c>
      <c r="D60" s="141">
        <v>3</v>
      </c>
      <c r="E60" s="140" t="s">
        <v>18</v>
      </c>
      <c r="F60" s="141">
        <v>1</v>
      </c>
      <c r="G60" s="140" t="s">
        <v>25</v>
      </c>
      <c r="H60" s="140" t="s">
        <v>2</v>
      </c>
      <c r="I60" s="142">
        <v>750.5342534697565</v>
      </c>
      <c r="K60" s="32" t="s">
        <v>33</v>
      </c>
      <c r="L60" s="33">
        <v>0</v>
      </c>
      <c r="M60" s="92">
        <v>20</v>
      </c>
      <c r="N60" s="14" t="s">
        <v>33</v>
      </c>
      <c r="O60" s="23">
        <v>180.18124604762488</v>
      </c>
      <c r="Q60" s="32" t="s">
        <v>33</v>
      </c>
      <c r="R60" s="33">
        <v>0</v>
      </c>
      <c r="S60" s="92"/>
      <c r="T60" s="14" t="s">
        <v>33</v>
      </c>
      <c r="U60" s="23">
        <v>0</v>
      </c>
      <c r="V60" s="91"/>
      <c r="W60" s="32" t="s">
        <v>33</v>
      </c>
      <c r="X60" s="33">
        <v>0</v>
      </c>
      <c r="Y60" s="92"/>
      <c r="Z60" s="14" t="s">
        <v>33</v>
      </c>
      <c r="AA60" s="23">
        <v>0</v>
      </c>
      <c r="AB60" s="91"/>
      <c r="AC60" s="32" t="s">
        <v>33</v>
      </c>
      <c r="AD60" s="33">
        <v>0</v>
      </c>
      <c r="AE60" s="92"/>
      <c r="AF60" s="14" t="s">
        <v>33</v>
      </c>
      <c r="AG60" s="23">
        <v>0</v>
      </c>
      <c r="AH60" s="91"/>
      <c r="AI60" s="32" t="s">
        <v>33</v>
      </c>
      <c r="AJ60" s="33">
        <v>0</v>
      </c>
      <c r="AK60" s="92"/>
      <c r="AL60" s="14" t="s">
        <v>33</v>
      </c>
      <c r="AM60" s="23">
        <v>0</v>
      </c>
      <c r="AN60" s="91"/>
      <c r="AO60" s="32" t="s">
        <v>33</v>
      </c>
      <c r="AP60" s="33">
        <v>0</v>
      </c>
      <c r="AQ60" s="91">
        <v>23</v>
      </c>
      <c r="AR60" s="32" t="s">
        <v>33</v>
      </c>
      <c r="AS60" s="33">
        <v>137.21217265444466</v>
      </c>
      <c r="AT60" s="92">
        <v>25</v>
      </c>
      <c r="AU60" s="14" t="s">
        <v>33</v>
      </c>
      <c r="AV60" s="23">
        <v>433.140834767687</v>
      </c>
      <c r="AW60" s="91"/>
      <c r="AX60" s="32" t="s">
        <v>33</v>
      </c>
      <c r="AY60" s="33">
        <v>0</v>
      </c>
      <c r="AZ60" s="22">
        <v>750.5342534697565</v>
      </c>
      <c r="BA60" s="25">
        <v>750.5342534697565</v>
      </c>
      <c r="BB60" s="14" t="s">
        <v>33</v>
      </c>
      <c r="BC60" s="23">
        <v>0</v>
      </c>
      <c r="BD60" s="26">
        <v>750.5342534697565</v>
      </c>
      <c r="BE60" s="21">
        <f t="shared" si="15"/>
        <v>0</v>
      </c>
      <c r="BF60" s="21">
        <f t="shared" si="16"/>
        <v>180.18124604762488</v>
      </c>
      <c r="BG60" s="21">
        <f t="shared" si="17"/>
        <v>0</v>
      </c>
      <c r="BH60" s="21">
        <f t="shared" si="18"/>
        <v>0</v>
      </c>
      <c r="BI60" s="21">
        <f t="shared" si="19"/>
        <v>0</v>
      </c>
      <c r="BJ60" s="21">
        <f t="shared" si="20"/>
        <v>0</v>
      </c>
      <c r="BK60" s="21">
        <f t="shared" si="21"/>
        <v>0</v>
      </c>
      <c r="BL60" s="21">
        <f t="shared" si="22"/>
        <v>0</v>
      </c>
      <c r="BM60" s="21">
        <f t="shared" si="23"/>
        <v>0</v>
      </c>
      <c r="BN60" s="21">
        <f t="shared" si="24"/>
        <v>0</v>
      </c>
      <c r="BO60" s="21">
        <f t="shared" si="25"/>
        <v>0</v>
      </c>
      <c r="BP60" s="21" t="e">
        <f>#REF!</f>
        <v>#REF!</v>
      </c>
      <c r="BQ60" s="21">
        <f t="shared" si="26"/>
        <v>137.21217265444466</v>
      </c>
      <c r="BR60" s="21">
        <f t="shared" si="27"/>
        <v>433.140834767687</v>
      </c>
      <c r="BS60" s="21">
        <f t="shared" si="28"/>
        <v>0</v>
      </c>
      <c r="BT60" s="21" t="e">
        <f>#REF!</f>
        <v>#REF!</v>
      </c>
      <c r="BU60" s="21" t="e">
        <f>#REF!</f>
        <v>#REF!</v>
      </c>
      <c r="BV60" s="21" t="e">
        <f>#REF!</f>
        <v>#REF!</v>
      </c>
      <c r="BW60" s="21" t="e">
        <f>#REF!</f>
        <v>#REF!</v>
      </c>
      <c r="BX60" s="21" t="e">
        <f>#REF!</f>
        <v>#REF!</v>
      </c>
      <c r="BY60" s="21" t="e">
        <f t="shared" si="29"/>
        <v>#REF!</v>
      </c>
    </row>
    <row r="61" spans="1:77" ht="12.75" customHeight="1">
      <c r="A61" s="152">
        <f>MAX(A$4:A60)+1</f>
        <v>49</v>
      </c>
      <c r="B61" s="139" t="s">
        <v>314</v>
      </c>
      <c r="C61" s="140" t="s">
        <v>313</v>
      </c>
      <c r="D61" s="141">
        <v>1</v>
      </c>
      <c r="E61" s="140" t="s">
        <v>2</v>
      </c>
      <c r="F61" s="141">
        <v>1</v>
      </c>
      <c r="G61" s="140" t="s">
        <v>2</v>
      </c>
      <c r="H61" s="140" t="s">
        <v>2</v>
      </c>
      <c r="I61" s="142">
        <v>703.0599913279624</v>
      </c>
      <c r="K61" s="32" t="s">
        <v>33</v>
      </c>
      <c r="L61" s="33">
        <v>0</v>
      </c>
      <c r="M61" s="92">
        <v>6</v>
      </c>
      <c r="N61" s="14" t="s">
        <v>33</v>
      </c>
      <c r="O61" s="23">
        <v>703.0599913279624</v>
      </c>
      <c r="Q61" s="32" t="s">
        <v>33</v>
      </c>
      <c r="R61" s="33">
        <v>0</v>
      </c>
      <c r="S61" s="92"/>
      <c r="T61" s="14" t="s">
        <v>33</v>
      </c>
      <c r="U61" s="23">
        <v>0</v>
      </c>
      <c r="V61" s="91"/>
      <c r="W61" s="32" t="s">
        <v>33</v>
      </c>
      <c r="X61" s="33">
        <v>0</v>
      </c>
      <c r="Y61" s="92"/>
      <c r="Z61" s="14" t="s">
        <v>33</v>
      </c>
      <c r="AA61" s="23">
        <v>0</v>
      </c>
      <c r="AB61" s="91"/>
      <c r="AC61" s="32" t="s">
        <v>33</v>
      </c>
      <c r="AD61" s="33">
        <v>0</v>
      </c>
      <c r="AE61" s="92"/>
      <c r="AF61" s="14" t="s">
        <v>33</v>
      </c>
      <c r="AG61" s="23">
        <v>0</v>
      </c>
      <c r="AH61" s="91"/>
      <c r="AI61" s="32" t="s">
        <v>33</v>
      </c>
      <c r="AJ61" s="33">
        <v>0</v>
      </c>
      <c r="AK61" s="92"/>
      <c r="AL61" s="14" t="s">
        <v>33</v>
      </c>
      <c r="AM61" s="23">
        <v>0</v>
      </c>
      <c r="AN61" s="91"/>
      <c r="AO61" s="32" t="s">
        <v>33</v>
      </c>
      <c r="AP61" s="33">
        <v>0</v>
      </c>
      <c r="AQ61" s="91"/>
      <c r="AR61" s="32" t="s">
        <v>33</v>
      </c>
      <c r="AS61" s="33">
        <v>0</v>
      </c>
      <c r="AT61" s="92"/>
      <c r="AU61" s="14" t="s">
        <v>33</v>
      </c>
      <c r="AV61" s="23">
        <v>0</v>
      </c>
      <c r="AW61" s="91"/>
      <c r="AX61" s="32" t="s">
        <v>33</v>
      </c>
      <c r="AY61" s="33">
        <v>0</v>
      </c>
      <c r="AZ61" s="22">
        <v>703.0599913279624</v>
      </c>
      <c r="BA61" s="25">
        <v>703.0599913279624</v>
      </c>
      <c r="BB61" s="14" t="s">
        <v>33</v>
      </c>
      <c r="BC61" s="23">
        <v>0</v>
      </c>
      <c r="BD61" s="26">
        <v>703.0599913279624</v>
      </c>
      <c r="BE61" s="21">
        <f t="shared" si="15"/>
        <v>0</v>
      </c>
      <c r="BF61" s="21">
        <f t="shared" si="16"/>
        <v>703.0599913279624</v>
      </c>
      <c r="BG61" s="21">
        <f t="shared" si="17"/>
        <v>0</v>
      </c>
      <c r="BH61" s="21">
        <f t="shared" si="18"/>
        <v>0</v>
      </c>
      <c r="BI61" s="21">
        <f t="shared" si="19"/>
        <v>0</v>
      </c>
      <c r="BJ61" s="21">
        <f t="shared" si="20"/>
        <v>0</v>
      </c>
      <c r="BK61" s="21">
        <f t="shared" si="21"/>
        <v>0</v>
      </c>
      <c r="BL61" s="21">
        <f t="shared" si="22"/>
        <v>0</v>
      </c>
      <c r="BM61" s="21">
        <f t="shared" si="23"/>
        <v>0</v>
      </c>
      <c r="BN61" s="21">
        <f t="shared" si="24"/>
        <v>0</v>
      </c>
      <c r="BO61" s="21">
        <f t="shared" si="25"/>
        <v>0</v>
      </c>
      <c r="BP61" s="21" t="e">
        <f>#REF!</f>
        <v>#REF!</v>
      </c>
      <c r="BQ61" s="21">
        <f t="shared" si="26"/>
        <v>0</v>
      </c>
      <c r="BR61" s="21">
        <f t="shared" si="27"/>
        <v>0</v>
      </c>
      <c r="BS61" s="21">
        <f t="shared" si="28"/>
        <v>0</v>
      </c>
      <c r="BT61" s="21" t="e">
        <f>#REF!</f>
        <v>#REF!</v>
      </c>
      <c r="BU61" s="21" t="e">
        <f>#REF!</f>
        <v>#REF!</v>
      </c>
      <c r="BV61" s="21" t="e">
        <f>#REF!</f>
        <v>#REF!</v>
      </c>
      <c r="BW61" s="21" t="e">
        <f>#REF!</f>
        <v>#REF!</v>
      </c>
      <c r="BX61" s="21" t="e">
        <f>#REF!</f>
        <v>#REF!</v>
      </c>
      <c r="BY61" s="21" t="e">
        <f t="shared" si="29"/>
        <v>#REF!</v>
      </c>
    </row>
    <row r="62" spans="1:77" ht="12.75" customHeight="1">
      <c r="A62" s="152">
        <f>MAX(A$4:A61)+1</f>
        <v>50</v>
      </c>
      <c r="B62" s="143" t="s">
        <v>123</v>
      </c>
      <c r="C62" s="140" t="s">
        <v>124</v>
      </c>
      <c r="D62" s="141">
        <v>2</v>
      </c>
      <c r="E62" s="140" t="s">
        <v>17</v>
      </c>
      <c r="F62" s="141">
        <v>1</v>
      </c>
      <c r="G62" s="140" t="s">
        <v>26</v>
      </c>
      <c r="H62" s="140" t="s">
        <v>2</v>
      </c>
      <c r="I62" s="142">
        <v>675.228037896251</v>
      </c>
      <c r="K62" s="32" t="s">
        <v>33</v>
      </c>
      <c r="L62" s="33">
        <v>0</v>
      </c>
      <c r="M62" s="92"/>
      <c r="N62" s="14" t="s">
        <v>33</v>
      </c>
      <c r="O62" s="23">
        <v>0</v>
      </c>
      <c r="Q62" s="32" t="s">
        <v>33</v>
      </c>
      <c r="R62" s="33">
        <v>0</v>
      </c>
      <c r="S62" s="92"/>
      <c r="T62" s="14" t="s">
        <v>33</v>
      </c>
      <c r="U62" s="23">
        <v>0</v>
      </c>
      <c r="V62" s="91"/>
      <c r="W62" s="32" t="s">
        <v>33</v>
      </c>
      <c r="X62" s="33">
        <v>0</v>
      </c>
      <c r="Y62" s="92"/>
      <c r="Z62" s="14" t="s">
        <v>33</v>
      </c>
      <c r="AA62" s="23">
        <v>0</v>
      </c>
      <c r="AB62" s="91"/>
      <c r="AC62" s="32" t="s">
        <v>33</v>
      </c>
      <c r="AD62" s="33">
        <v>0</v>
      </c>
      <c r="AE62" s="92">
        <v>15</v>
      </c>
      <c r="AF62" s="14">
        <v>1</v>
      </c>
      <c r="AG62" s="23">
        <v>465.08346535817225</v>
      </c>
      <c r="AH62" s="91"/>
      <c r="AI62" s="32" t="s">
        <v>33</v>
      </c>
      <c r="AJ62" s="33">
        <v>0</v>
      </c>
      <c r="AK62" s="92"/>
      <c r="AL62" s="14" t="s">
        <v>33</v>
      </c>
      <c r="AM62" s="23">
        <v>0</v>
      </c>
      <c r="AN62" s="91"/>
      <c r="AO62" s="32" t="s">
        <v>33</v>
      </c>
      <c r="AP62" s="33">
        <v>0</v>
      </c>
      <c r="AQ62" s="91"/>
      <c r="AR62" s="32" t="s">
        <v>33</v>
      </c>
      <c r="AS62" s="33">
        <v>0</v>
      </c>
      <c r="AT62" s="92">
        <v>40</v>
      </c>
      <c r="AU62" s="14" t="s">
        <v>33</v>
      </c>
      <c r="AV62" s="23">
        <v>177.99085644778103</v>
      </c>
      <c r="AW62" s="91"/>
      <c r="AX62" s="32" t="s">
        <v>33</v>
      </c>
      <c r="AY62" s="33">
        <v>0</v>
      </c>
      <c r="AZ62" s="22">
        <v>643.0743218059533</v>
      </c>
      <c r="BA62" s="25">
        <v>643.0743218059533</v>
      </c>
      <c r="BB62" s="14" t="s">
        <v>325</v>
      </c>
      <c r="BC62" s="23">
        <v>32.15371609029767</v>
      </c>
      <c r="BD62" s="26">
        <v>675.228037896251</v>
      </c>
      <c r="BE62" s="21">
        <f t="shared" si="15"/>
        <v>0</v>
      </c>
      <c r="BF62" s="21">
        <f t="shared" si="16"/>
        <v>0</v>
      </c>
      <c r="BG62" s="21">
        <f t="shared" si="17"/>
        <v>0</v>
      </c>
      <c r="BH62" s="21">
        <f t="shared" si="18"/>
        <v>0</v>
      </c>
      <c r="BI62" s="21">
        <f t="shared" si="19"/>
        <v>0</v>
      </c>
      <c r="BJ62" s="21">
        <f t="shared" si="20"/>
        <v>0</v>
      </c>
      <c r="BK62" s="21">
        <f t="shared" si="21"/>
        <v>0</v>
      </c>
      <c r="BL62" s="21">
        <f t="shared" si="22"/>
        <v>465.08346535817225</v>
      </c>
      <c r="BM62" s="21">
        <f t="shared" si="23"/>
        <v>0</v>
      </c>
      <c r="BN62" s="21">
        <f t="shared" si="24"/>
        <v>0</v>
      </c>
      <c r="BO62" s="21">
        <f t="shared" si="25"/>
        <v>0</v>
      </c>
      <c r="BP62" s="21" t="e">
        <f>#REF!</f>
        <v>#REF!</v>
      </c>
      <c r="BQ62" s="21">
        <f t="shared" si="26"/>
        <v>0</v>
      </c>
      <c r="BR62" s="21">
        <f t="shared" si="27"/>
        <v>177.99085644778103</v>
      </c>
      <c r="BS62" s="21">
        <f t="shared" si="28"/>
        <v>0</v>
      </c>
      <c r="BT62" s="21" t="e">
        <f>#REF!</f>
        <v>#REF!</v>
      </c>
      <c r="BU62" s="21" t="e">
        <f>#REF!</f>
        <v>#REF!</v>
      </c>
      <c r="BV62" s="21" t="e">
        <f>#REF!</f>
        <v>#REF!</v>
      </c>
      <c r="BW62" s="21" t="e">
        <f>#REF!</f>
        <v>#REF!</v>
      </c>
      <c r="BX62" s="21" t="e">
        <f>#REF!</f>
        <v>#REF!</v>
      </c>
      <c r="BY62" s="21" t="e">
        <f t="shared" si="29"/>
        <v>#REF!</v>
      </c>
    </row>
    <row r="63" spans="2:77" ht="12.75" customHeight="1">
      <c r="B63" s="143" t="s">
        <v>205</v>
      </c>
      <c r="C63" s="140" t="s">
        <v>206</v>
      </c>
      <c r="D63" s="141">
        <v>3</v>
      </c>
      <c r="E63" s="140" t="s">
        <v>59</v>
      </c>
      <c r="F63" s="141">
        <v>3</v>
      </c>
      <c r="G63" s="140" t="s">
        <v>26</v>
      </c>
      <c r="H63" s="140" t="s">
        <v>2</v>
      </c>
      <c r="I63" s="142">
        <v>668.283918766583</v>
      </c>
      <c r="K63" s="32" t="s">
        <v>33</v>
      </c>
      <c r="L63" s="33">
        <v>0</v>
      </c>
      <c r="M63" s="92"/>
      <c r="N63" s="14" t="s">
        <v>33</v>
      </c>
      <c r="O63" s="23">
        <v>0</v>
      </c>
      <c r="Q63" s="32" t="s">
        <v>33</v>
      </c>
      <c r="R63" s="33">
        <v>0</v>
      </c>
      <c r="S63" s="92"/>
      <c r="T63" s="14" t="s">
        <v>33</v>
      </c>
      <c r="U63" s="23">
        <v>0</v>
      </c>
      <c r="V63" s="91"/>
      <c r="W63" s="32" t="s">
        <v>33</v>
      </c>
      <c r="X63" s="33">
        <v>0</v>
      </c>
      <c r="Y63" s="92">
        <v>24</v>
      </c>
      <c r="Z63" s="14">
        <v>1</v>
      </c>
      <c r="AA63" s="23">
        <v>197.91001300805647</v>
      </c>
      <c r="AB63" s="91"/>
      <c r="AC63" s="32" t="s">
        <v>33</v>
      </c>
      <c r="AD63" s="33">
        <v>0</v>
      </c>
      <c r="AE63" s="92"/>
      <c r="AF63" s="14" t="s">
        <v>33</v>
      </c>
      <c r="AG63" s="23">
        <v>0</v>
      </c>
      <c r="AH63" s="91">
        <v>60</v>
      </c>
      <c r="AI63" s="32" t="s">
        <v>33</v>
      </c>
      <c r="AJ63" s="33">
        <v>232.71451217101543</v>
      </c>
      <c r="AK63" s="92"/>
      <c r="AL63" s="14" t="s">
        <v>33</v>
      </c>
      <c r="AM63" s="23">
        <v>0</v>
      </c>
      <c r="AN63" s="91"/>
      <c r="AO63" s="32" t="s">
        <v>33</v>
      </c>
      <c r="AP63" s="33">
        <v>0</v>
      </c>
      <c r="AQ63" s="91"/>
      <c r="AR63" s="32" t="s">
        <v>33</v>
      </c>
      <c r="AS63" s="33">
        <v>0</v>
      </c>
      <c r="AT63" s="92">
        <v>38</v>
      </c>
      <c r="AU63" s="14">
        <v>1</v>
      </c>
      <c r="AV63" s="23">
        <v>205.8363498367214</v>
      </c>
      <c r="AW63" s="91"/>
      <c r="AX63" s="32" t="s">
        <v>33</v>
      </c>
      <c r="AY63" s="33">
        <v>0</v>
      </c>
      <c r="AZ63" s="22">
        <v>636.4608750157934</v>
      </c>
      <c r="BA63" s="25">
        <v>636.4608750157934</v>
      </c>
      <c r="BB63" s="14" t="s">
        <v>325</v>
      </c>
      <c r="BC63" s="23">
        <v>31.82304375078967</v>
      </c>
      <c r="BD63" s="26">
        <v>668.283918766583</v>
      </c>
      <c r="BE63" s="21">
        <f t="shared" si="15"/>
        <v>0</v>
      </c>
      <c r="BF63" s="21">
        <f t="shared" si="16"/>
        <v>0</v>
      </c>
      <c r="BG63" s="21">
        <f t="shared" si="17"/>
        <v>0</v>
      </c>
      <c r="BH63" s="21">
        <f t="shared" si="18"/>
        <v>0</v>
      </c>
      <c r="BI63" s="21">
        <f t="shared" si="19"/>
        <v>0</v>
      </c>
      <c r="BJ63" s="21">
        <f t="shared" si="20"/>
        <v>197.91001300805647</v>
      </c>
      <c r="BK63" s="21">
        <f t="shared" si="21"/>
        <v>0</v>
      </c>
      <c r="BL63" s="21">
        <f t="shared" si="22"/>
        <v>0</v>
      </c>
      <c r="BM63" s="21">
        <f t="shared" si="23"/>
        <v>232.71451217101543</v>
      </c>
      <c r="BN63" s="21">
        <f t="shared" si="24"/>
        <v>0</v>
      </c>
      <c r="BO63" s="21">
        <f t="shared" si="25"/>
        <v>0</v>
      </c>
      <c r="BP63" s="21" t="e">
        <f>#REF!</f>
        <v>#REF!</v>
      </c>
      <c r="BQ63" s="21">
        <f t="shared" si="26"/>
        <v>0</v>
      </c>
      <c r="BR63" s="21">
        <f t="shared" si="27"/>
        <v>205.8363498367214</v>
      </c>
      <c r="BS63" s="21">
        <f t="shared" si="28"/>
        <v>0</v>
      </c>
      <c r="BT63" s="21" t="e">
        <f>#REF!</f>
        <v>#REF!</v>
      </c>
      <c r="BU63" s="21" t="e">
        <f>#REF!</f>
        <v>#REF!</v>
      </c>
      <c r="BV63" s="21" t="e">
        <f>#REF!</f>
        <v>#REF!</v>
      </c>
      <c r="BW63" s="21" t="e">
        <f>#REF!</f>
        <v>#REF!</v>
      </c>
      <c r="BX63" s="21" t="e">
        <f>#REF!</f>
        <v>#REF!</v>
      </c>
      <c r="BY63" s="21" t="e">
        <f t="shared" si="29"/>
        <v>#REF!</v>
      </c>
    </row>
    <row r="64" spans="2:77" ht="12.75" customHeight="1">
      <c r="B64" s="143" t="s">
        <v>151</v>
      </c>
      <c r="C64" s="140" t="s">
        <v>311</v>
      </c>
      <c r="D64" s="141">
        <v>2</v>
      </c>
      <c r="E64" s="140" t="s">
        <v>59</v>
      </c>
      <c r="F64" s="141">
        <v>3</v>
      </c>
      <c r="G64" s="140" t="s">
        <v>26</v>
      </c>
      <c r="H64" s="140" t="s">
        <v>2</v>
      </c>
      <c r="I64" s="142">
        <v>662.3849217239006</v>
      </c>
      <c r="K64" s="32" t="s">
        <v>33</v>
      </c>
      <c r="L64" s="33">
        <v>0</v>
      </c>
      <c r="M64" s="92"/>
      <c r="N64" s="14" t="s">
        <v>33</v>
      </c>
      <c r="O64" s="23">
        <v>0</v>
      </c>
      <c r="Q64" s="32" t="s">
        <v>33</v>
      </c>
      <c r="R64" s="33">
        <v>0</v>
      </c>
      <c r="S64" s="92"/>
      <c r="T64" s="14" t="s">
        <v>33</v>
      </c>
      <c r="U64" s="23">
        <v>0</v>
      </c>
      <c r="V64" s="91"/>
      <c r="W64" s="32" t="s">
        <v>33</v>
      </c>
      <c r="X64" s="33">
        <v>0</v>
      </c>
      <c r="Y64" s="92">
        <v>22</v>
      </c>
      <c r="Z64" s="14">
        <v>1</v>
      </c>
      <c r="AA64" s="23">
        <v>235.6985738974563</v>
      </c>
      <c r="AB64" s="91"/>
      <c r="AC64" s="32" t="s">
        <v>33</v>
      </c>
      <c r="AD64" s="33">
        <v>0</v>
      </c>
      <c r="AE64" s="92"/>
      <c r="AF64" s="14" t="s">
        <v>33</v>
      </c>
      <c r="AG64" s="23">
        <v>0</v>
      </c>
      <c r="AH64" s="91"/>
      <c r="AI64" s="32" t="s">
        <v>33</v>
      </c>
      <c r="AJ64" s="33">
        <v>0</v>
      </c>
      <c r="AK64" s="92"/>
      <c r="AL64" s="14" t="s">
        <v>33</v>
      </c>
      <c r="AM64" s="23">
        <v>0</v>
      </c>
      <c r="AN64" s="91">
        <v>39</v>
      </c>
      <c r="AO64" s="32" t="s">
        <v>33</v>
      </c>
      <c r="AP64" s="33">
        <v>395.1442086967347</v>
      </c>
      <c r="AQ64" s="91"/>
      <c r="AR64" s="32" t="s">
        <v>33</v>
      </c>
      <c r="AS64" s="33">
        <v>0</v>
      </c>
      <c r="AT64" s="92"/>
      <c r="AU64" s="14" t="s">
        <v>33</v>
      </c>
      <c r="AV64" s="23">
        <v>0</v>
      </c>
      <c r="AW64" s="91"/>
      <c r="AX64" s="32" t="s">
        <v>33</v>
      </c>
      <c r="AY64" s="33">
        <v>0</v>
      </c>
      <c r="AZ64" s="22">
        <v>630.842782594191</v>
      </c>
      <c r="BA64" s="25">
        <v>630.842782594191</v>
      </c>
      <c r="BB64" s="14" t="s">
        <v>325</v>
      </c>
      <c r="BC64" s="23">
        <v>31.542139129709554</v>
      </c>
      <c r="BD64" s="26">
        <v>662.3849217239006</v>
      </c>
      <c r="BE64" s="21">
        <f t="shared" si="15"/>
        <v>0</v>
      </c>
      <c r="BF64" s="21">
        <f t="shared" si="16"/>
        <v>0</v>
      </c>
      <c r="BG64" s="21">
        <f t="shared" si="17"/>
        <v>0</v>
      </c>
      <c r="BH64" s="21">
        <f t="shared" si="18"/>
        <v>0</v>
      </c>
      <c r="BI64" s="21">
        <f t="shared" si="19"/>
        <v>0</v>
      </c>
      <c r="BJ64" s="21">
        <f t="shared" si="20"/>
        <v>235.6985738974563</v>
      </c>
      <c r="BK64" s="21">
        <f t="shared" si="21"/>
        <v>0</v>
      </c>
      <c r="BL64" s="21">
        <f t="shared" si="22"/>
        <v>0</v>
      </c>
      <c r="BM64" s="21">
        <f t="shared" si="23"/>
        <v>0</v>
      </c>
      <c r="BN64" s="21">
        <f t="shared" si="24"/>
        <v>0</v>
      </c>
      <c r="BO64" s="21">
        <f t="shared" si="25"/>
        <v>395.1442086967347</v>
      </c>
      <c r="BP64" s="21" t="e">
        <f>#REF!</f>
        <v>#REF!</v>
      </c>
      <c r="BQ64" s="21">
        <f t="shared" si="26"/>
        <v>0</v>
      </c>
      <c r="BR64" s="21">
        <f t="shared" si="27"/>
        <v>0</v>
      </c>
      <c r="BS64" s="21">
        <f t="shared" si="28"/>
        <v>0</v>
      </c>
      <c r="BT64" s="21" t="e">
        <f>#REF!</f>
        <v>#REF!</v>
      </c>
      <c r="BU64" s="21" t="e">
        <f>#REF!</f>
        <v>#REF!</v>
      </c>
      <c r="BV64" s="21" t="e">
        <f>#REF!</f>
        <v>#REF!</v>
      </c>
      <c r="BW64" s="21" t="e">
        <f>#REF!</f>
        <v>#REF!</v>
      </c>
      <c r="BX64" s="21" t="e">
        <f>#REF!</f>
        <v>#REF!</v>
      </c>
      <c r="BY64" s="21" t="e">
        <f t="shared" si="29"/>
        <v>#REF!</v>
      </c>
    </row>
    <row r="65" spans="1:77" ht="12.75" customHeight="1">
      <c r="A65" s="152">
        <f>MAX(A$4:A64)+1</f>
        <v>51</v>
      </c>
      <c r="B65" s="143" t="s">
        <v>164</v>
      </c>
      <c r="C65" s="140" t="s">
        <v>165</v>
      </c>
      <c r="D65" s="141">
        <v>1</v>
      </c>
      <c r="E65" s="140" t="s">
        <v>24</v>
      </c>
      <c r="F65" s="141">
        <v>1</v>
      </c>
      <c r="G65" s="140" t="s">
        <v>26</v>
      </c>
      <c r="H65" s="140" t="s">
        <v>2</v>
      </c>
      <c r="I65" s="142">
        <v>642.5046938848916</v>
      </c>
      <c r="K65" s="32" t="s">
        <v>33</v>
      </c>
      <c r="L65" s="33">
        <v>0</v>
      </c>
      <c r="M65" s="92"/>
      <c r="N65" s="14" t="s">
        <v>33</v>
      </c>
      <c r="O65" s="23">
        <v>0</v>
      </c>
      <c r="Q65" s="32" t="s">
        <v>33</v>
      </c>
      <c r="R65" s="33">
        <v>0</v>
      </c>
      <c r="S65" s="92"/>
      <c r="T65" s="14" t="s">
        <v>33</v>
      </c>
      <c r="U65" s="23">
        <v>0</v>
      </c>
      <c r="V65" s="91"/>
      <c r="W65" s="32" t="s">
        <v>33</v>
      </c>
      <c r="X65" s="33">
        <v>0</v>
      </c>
      <c r="Y65" s="92"/>
      <c r="Z65" s="14" t="s">
        <v>33</v>
      </c>
      <c r="AA65" s="23">
        <v>0</v>
      </c>
      <c r="AB65" s="91"/>
      <c r="AC65" s="32" t="s">
        <v>33</v>
      </c>
      <c r="AD65" s="33">
        <v>0</v>
      </c>
      <c r="AE65" s="92"/>
      <c r="AF65" s="14" t="s">
        <v>33</v>
      </c>
      <c r="AG65" s="23">
        <v>0</v>
      </c>
      <c r="AH65" s="91"/>
      <c r="AI65" s="32" t="s">
        <v>33</v>
      </c>
      <c r="AJ65" s="33">
        <v>0</v>
      </c>
      <c r="AK65" s="92"/>
      <c r="AL65" s="14" t="s">
        <v>33</v>
      </c>
      <c r="AM65" s="23">
        <v>0</v>
      </c>
      <c r="AN65" s="91"/>
      <c r="AO65" s="32" t="s">
        <v>33</v>
      </c>
      <c r="AP65" s="33">
        <v>0</v>
      </c>
      <c r="AQ65" s="91"/>
      <c r="AR65" s="32" t="s">
        <v>33</v>
      </c>
      <c r="AS65" s="33">
        <v>0</v>
      </c>
      <c r="AT65" s="92">
        <v>17</v>
      </c>
      <c r="AU65" s="14" t="s">
        <v>33</v>
      </c>
      <c r="AV65" s="23">
        <v>642.5046938848916</v>
      </c>
      <c r="AW65" s="91"/>
      <c r="AX65" s="32" t="s">
        <v>33</v>
      </c>
      <c r="AY65" s="33">
        <v>0</v>
      </c>
      <c r="AZ65" s="22">
        <v>642.5046938848916</v>
      </c>
      <c r="BA65" s="25">
        <v>642.5046938848916</v>
      </c>
      <c r="BB65" s="14" t="s">
        <v>33</v>
      </c>
      <c r="BC65" s="23">
        <v>0</v>
      </c>
      <c r="BD65" s="26">
        <v>642.5046938848916</v>
      </c>
      <c r="BE65" s="21">
        <f t="shared" si="15"/>
        <v>0</v>
      </c>
      <c r="BF65" s="21">
        <f t="shared" si="16"/>
        <v>0</v>
      </c>
      <c r="BG65" s="21">
        <f t="shared" si="17"/>
        <v>0</v>
      </c>
      <c r="BH65" s="21">
        <f t="shared" si="18"/>
        <v>0</v>
      </c>
      <c r="BI65" s="21">
        <f t="shared" si="19"/>
        <v>0</v>
      </c>
      <c r="BJ65" s="21">
        <f t="shared" si="20"/>
        <v>0</v>
      </c>
      <c r="BK65" s="21">
        <f t="shared" si="21"/>
        <v>0</v>
      </c>
      <c r="BL65" s="21">
        <f t="shared" si="22"/>
        <v>0</v>
      </c>
      <c r="BM65" s="21">
        <f t="shared" si="23"/>
        <v>0</v>
      </c>
      <c r="BN65" s="21">
        <f t="shared" si="24"/>
        <v>0</v>
      </c>
      <c r="BO65" s="21">
        <f t="shared" si="25"/>
        <v>0</v>
      </c>
      <c r="BP65" s="21" t="e">
        <f>#REF!</f>
        <v>#REF!</v>
      </c>
      <c r="BQ65" s="21">
        <f t="shared" si="26"/>
        <v>0</v>
      </c>
      <c r="BR65" s="21">
        <f t="shared" si="27"/>
        <v>642.5046938848916</v>
      </c>
      <c r="BS65" s="21">
        <f t="shared" si="28"/>
        <v>0</v>
      </c>
      <c r="BT65" s="21" t="e">
        <f>#REF!</f>
        <v>#REF!</v>
      </c>
      <c r="BU65" s="21" t="e">
        <f>#REF!</f>
        <v>#REF!</v>
      </c>
      <c r="BV65" s="21" t="e">
        <f>#REF!</f>
        <v>#REF!</v>
      </c>
      <c r="BW65" s="21" t="e">
        <f>#REF!</f>
        <v>#REF!</v>
      </c>
      <c r="BX65" s="21" t="e">
        <f>#REF!</f>
        <v>#REF!</v>
      </c>
      <c r="BY65" s="21" t="e">
        <f t="shared" si="29"/>
        <v>#REF!</v>
      </c>
    </row>
    <row r="66" spans="1:77" ht="12.75" customHeight="1">
      <c r="A66" s="152">
        <f>MAX(A$4:A65)+1</f>
        <v>52</v>
      </c>
      <c r="B66" s="139" t="s">
        <v>196</v>
      </c>
      <c r="C66" s="140" t="s">
        <v>197</v>
      </c>
      <c r="D66" s="141">
        <v>1</v>
      </c>
      <c r="E66" s="140" t="s">
        <v>22</v>
      </c>
      <c r="F66" s="141">
        <v>2</v>
      </c>
      <c r="G66" s="140" t="s">
        <v>25</v>
      </c>
      <c r="H66" s="140" t="s">
        <v>2</v>
      </c>
      <c r="I66" s="142">
        <v>633.4566827299926</v>
      </c>
      <c r="K66" s="32" t="s">
        <v>33</v>
      </c>
      <c r="L66" s="33">
        <v>0</v>
      </c>
      <c r="M66" s="92"/>
      <c r="N66" s="14" t="s">
        <v>33</v>
      </c>
      <c r="O66" s="23">
        <v>0</v>
      </c>
      <c r="Q66" s="32" t="s">
        <v>33</v>
      </c>
      <c r="R66" s="33">
        <v>0</v>
      </c>
      <c r="S66" s="92"/>
      <c r="T66" s="14" t="s">
        <v>33</v>
      </c>
      <c r="U66" s="23">
        <v>0</v>
      </c>
      <c r="V66" s="91"/>
      <c r="W66" s="32" t="s">
        <v>33</v>
      </c>
      <c r="X66" s="33">
        <v>0</v>
      </c>
      <c r="Y66" s="92"/>
      <c r="Z66" s="14" t="s">
        <v>33</v>
      </c>
      <c r="AA66" s="23">
        <v>0</v>
      </c>
      <c r="AB66" s="91"/>
      <c r="AC66" s="32" t="s">
        <v>33</v>
      </c>
      <c r="AD66" s="33">
        <v>0</v>
      </c>
      <c r="AE66" s="92">
        <v>11</v>
      </c>
      <c r="AF66" s="14" t="s">
        <v>33</v>
      </c>
      <c r="AG66" s="23">
        <v>633.4566827299926</v>
      </c>
      <c r="AH66" s="91"/>
      <c r="AI66" s="32" t="s">
        <v>33</v>
      </c>
      <c r="AJ66" s="33">
        <v>0</v>
      </c>
      <c r="AK66" s="92"/>
      <c r="AL66" s="14" t="s">
        <v>33</v>
      </c>
      <c r="AM66" s="23">
        <v>0</v>
      </c>
      <c r="AN66" s="91"/>
      <c r="AO66" s="32" t="s">
        <v>33</v>
      </c>
      <c r="AP66" s="33">
        <v>0</v>
      </c>
      <c r="AQ66" s="91"/>
      <c r="AR66" s="32" t="s">
        <v>33</v>
      </c>
      <c r="AS66" s="33">
        <v>0</v>
      </c>
      <c r="AT66" s="92"/>
      <c r="AU66" s="14" t="s">
        <v>33</v>
      </c>
      <c r="AV66" s="23">
        <v>0</v>
      </c>
      <c r="AW66" s="91"/>
      <c r="AX66" s="32" t="s">
        <v>33</v>
      </c>
      <c r="AY66" s="33">
        <v>0</v>
      </c>
      <c r="AZ66" s="22">
        <v>633.4566827299926</v>
      </c>
      <c r="BA66" s="25">
        <v>633.4566827299926</v>
      </c>
      <c r="BB66" s="14" t="s">
        <v>33</v>
      </c>
      <c r="BC66" s="23">
        <v>0</v>
      </c>
      <c r="BD66" s="26">
        <v>633.4566827299926</v>
      </c>
      <c r="BE66" s="21">
        <f t="shared" si="15"/>
        <v>0</v>
      </c>
      <c r="BF66" s="21">
        <f t="shared" si="16"/>
        <v>0</v>
      </c>
      <c r="BG66" s="21">
        <f t="shared" si="17"/>
        <v>0</v>
      </c>
      <c r="BH66" s="21">
        <f t="shared" si="18"/>
        <v>0</v>
      </c>
      <c r="BI66" s="21">
        <f t="shared" si="19"/>
        <v>0</v>
      </c>
      <c r="BJ66" s="21">
        <f t="shared" si="20"/>
        <v>0</v>
      </c>
      <c r="BK66" s="21">
        <f t="shared" si="21"/>
        <v>0</v>
      </c>
      <c r="BL66" s="21">
        <f t="shared" si="22"/>
        <v>633.4566827299926</v>
      </c>
      <c r="BM66" s="21">
        <f t="shared" si="23"/>
        <v>0</v>
      </c>
      <c r="BN66" s="21">
        <f t="shared" si="24"/>
        <v>0</v>
      </c>
      <c r="BO66" s="21">
        <f t="shared" si="25"/>
        <v>0</v>
      </c>
      <c r="BP66" s="21" t="e">
        <f>#REF!</f>
        <v>#REF!</v>
      </c>
      <c r="BQ66" s="21">
        <f t="shared" si="26"/>
        <v>0</v>
      </c>
      <c r="BR66" s="21">
        <f t="shared" si="27"/>
        <v>0</v>
      </c>
      <c r="BS66" s="21">
        <f t="shared" si="28"/>
        <v>0</v>
      </c>
      <c r="BT66" s="21" t="e">
        <f>#REF!</f>
        <v>#REF!</v>
      </c>
      <c r="BU66" s="21" t="e">
        <f>#REF!</f>
        <v>#REF!</v>
      </c>
      <c r="BV66" s="21" t="e">
        <f>#REF!</f>
        <v>#REF!</v>
      </c>
      <c r="BW66" s="21" t="e">
        <f>#REF!</f>
        <v>#REF!</v>
      </c>
      <c r="BX66" s="21" t="e">
        <f>#REF!</f>
        <v>#REF!</v>
      </c>
      <c r="BY66" s="21" t="e">
        <f t="shared" si="29"/>
        <v>#REF!</v>
      </c>
    </row>
    <row r="67" spans="1:77" ht="12.75" customHeight="1">
      <c r="A67" s="152">
        <f>MAX(A$4:A66)+1</f>
        <v>53</v>
      </c>
      <c r="B67" s="143" t="s">
        <v>128</v>
      </c>
      <c r="C67" s="140" t="s">
        <v>129</v>
      </c>
      <c r="D67" s="141">
        <v>4</v>
      </c>
      <c r="E67" s="140" t="s">
        <v>23</v>
      </c>
      <c r="F67" s="141">
        <v>2</v>
      </c>
      <c r="G67" s="140" t="s">
        <v>26</v>
      </c>
      <c r="H67" s="140" t="s">
        <v>2</v>
      </c>
      <c r="I67" s="142">
        <v>625.5364686280345</v>
      </c>
      <c r="K67" s="32" t="s">
        <v>33</v>
      </c>
      <c r="L67" s="33">
        <v>0</v>
      </c>
      <c r="M67" s="92"/>
      <c r="N67" s="14" t="s">
        <v>33</v>
      </c>
      <c r="O67" s="23">
        <v>0</v>
      </c>
      <c r="Q67" s="32" t="s">
        <v>33</v>
      </c>
      <c r="R67" s="33">
        <v>0</v>
      </c>
      <c r="S67" s="92">
        <v>17</v>
      </c>
      <c r="T67" s="14" t="s">
        <v>33</v>
      </c>
      <c r="U67" s="23">
        <v>125.823583725032</v>
      </c>
      <c r="V67" s="91">
        <v>14</v>
      </c>
      <c r="W67" s="32">
        <v>1</v>
      </c>
      <c r="X67" s="33">
        <v>158.9919469776869</v>
      </c>
      <c r="Y67" s="92"/>
      <c r="Z67" s="14" t="s">
        <v>33</v>
      </c>
      <c r="AA67" s="23">
        <v>0</v>
      </c>
      <c r="AB67" s="91"/>
      <c r="AC67" s="32" t="s">
        <v>33</v>
      </c>
      <c r="AD67" s="33">
        <v>0</v>
      </c>
      <c r="AE67" s="92">
        <v>24</v>
      </c>
      <c r="AF67" s="14" t="s">
        <v>33</v>
      </c>
      <c r="AG67" s="23">
        <v>209.93348703826626</v>
      </c>
      <c r="AH67" s="91"/>
      <c r="AI67" s="32" t="s">
        <v>33</v>
      </c>
      <c r="AJ67" s="33">
        <v>0</v>
      </c>
      <c r="AK67" s="92"/>
      <c r="AL67" s="14" t="s">
        <v>33</v>
      </c>
      <c r="AM67" s="23">
        <v>0</v>
      </c>
      <c r="AN67" s="91"/>
      <c r="AO67" s="32" t="s">
        <v>33</v>
      </c>
      <c r="AP67" s="33">
        <v>0</v>
      </c>
      <c r="AQ67" s="91">
        <v>25</v>
      </c>
      <c r="AR67" s="32">
        <v>1</v>
      </c>
      <c r="AS67" s="33">
        <v>101</v>
      </c>
      <c r="AT67" s="92"/>
      <c r="AU67" s="14" t="s">
        <v>33</v>
      </c>
      <c r="AV67" s="23">
        <v>0</v>
      </c>
      <c r="AW67" s="91"/>
      <c r="AX67" s="32" t="s">
        <v>33</v>
      </c>
      <c r="AY67" s="33">
        <v>0</v>
      </c>
      <c r="AZ67" s="22">
        <v>595.7490177409852</v>
      </c>
      <c r="BA67" s="25">
        <v>595.7490177409852</v>
      </c>
      <c r="BB67" s="14" t="s">
        <v>325</v>
      </c>
      <c r="BC67" s="23">
        <v>29.78745088704926</v>
      </c>
      <c r="BD67" s="26">
        <v>625.5364686280345</v>
      </c>
      <c r="BE67" s="21">
        <f t="shared" si="15"/>
        <v>0</v>
      </c>
      <c r="BF67" s="21">
        <f t="shared" si="16"/>
        <v>0</v>
      </c>
      <c r="BG67" s="21">
        <f t="shared" si="17"/>
        <v>0</v>
      </c>
      <c r="BH67" s="21">
        <f t="shared" si="18"/>
        <v>125.823583725032</v>
      </c>
      <c r="BI67" s="21">
        <f t="shared" si="19"/>
        <v>158.9919469776869</v>
      </c>
      <c r="BJ67" s="21">
        <f t="shared" si="20"/>
        <v>0</v>
      </c>
      <c r="BK67" s="21">
        <f t="shared" si="21"/>
        <v>0</v>
      </c>
      <c r="BL67" s="21">
        <f t="shared" si="22"/>
        <v>209.93348703826626</v>
      </c>
      <c r="BM67" s="21">
        <f t="shared" si="23"/>
        <v>0</v>
      </c>
      <c r="BN67" s="21">
        <f t="shared" si="24"/>
        <v>0</v>
      </c>
      <c r="BO67" s="21">
        <f t="shared" si="25"/>
        <v>0</v>
      </c>
      <c r="BP67" s="21" t="e">
        <f>#REF!</f>
        <v>#REF!</v>
      </c>
      <c r="BQ67" s="21">
        <f t="shared" si="26"/>
        <v>101</v>
      </c>
      <c r="BR67" s="21">
        <f t="shared" si="27"/>
        <v>0</v>
      </c>
      <c r="BS67" s="21">
        <f t="shared" si="28"/>
        <v>0</v>
      </c>
      <c r="BT67" s="21" t="e">
        <f>#REF!</f>
        <v>#REF!</v>
      </c>
      <c r="BU67" s="21" t="e">
        <f>#REF!</f>
        <v>#REF!</v>
      </c>
      <c r="BV67" s="21" t="e">
        <f>#REF!</f>
        <v>#REF!</v>
      </c>
      <c r="BW67" s="21" t="e">
        <f>#REF!</f>
        <v>#REF!</v>
      </c>
      <c r="BX67" s="21" t="e">
        <f>#REF!</f>
        <v>#REF!</v>
      </c>
      <c r="BY67" s="21" t="e">
        <f t="shared" si="29"/>
        <v>#REF!</v>
      </c>
    </row>
    <row r="68" spans="1:77" ht="12.75" customHeight="1">
      <c r="A68" s="152">
        <f>MAX(A$4:A67)+1</f>
        <v>54</v>
      </c>
      <c r="B68" s="139" t="s">
        <v>218</v>
      </c>
      <c r="C68" s="140" t="s">
        <v>219</v>
      </c>
      <c r="D68" s="141">
        <v>2</v>
      </c>
      <c r="E68" s="140" t="s">
        <v>18</v>
      </c>
      <c r="F68" s="141">
        <v>1</v>
      </c>
      <c r="G68" s="140" t="s">
        <v>26</v>
      </c>
      <c r="H68" s="140" t="s">
        <v>2</v>
      </c>
      <c r="I68" s="142">
        <v>594.1876797829464</v>
      </c>
      <c r="K68" s="32" t="s">
        <v>33</v>
      </c>
      <c r="L68" s="33">
        <v>0</v>
      </c>
      <c r="M68" s="92"/>
      <c r="N68" s="14" t="s">
        <v>33</v>
      </c>
      <c r="O68" s="23">
        <v>0</v>
      </c>
      <c r="Q68" s="32" t="s">
        <v>33</v>
      </c>
      <c r="R68" s="33">
        <v>0</v>
      </c>
      <c r="S68" s="92"/>
      <c r="T68" s="14" t="s">
        <v>33</v>
      </c>
      <c r="U68" s="23">
        <v>0</v>
      </c>
      <c r="V68" s="91"/>
      <c r="W68" s="32" t="s">
        <v>33</v>
      </c>
      <c r="X68" s="33">
        <v>0</v>
      </c>
      <c r="Y68" s="92">
        <v>19</v>
      </c>
      <c r="Z68" s="14" t="s">
        <v>33</v>
      </c>
      <c r="AA68" s="23">
        <v>299.3676537668334</v>
      </c>
      <c r="AB68" s="91"/>
      <c r="AC68" s="32" t="s">
        <v>33</v>
      </c>
      <c r="AD68" s="33">
        <v>0</v>
      </c>
      <c r="AE68" s="92"/>
      <c r="AF68" s="14" t="s">
        <v>33</v>
      </c>
      <c r="AG68" s="23">
        <v>0</v>
      </c>
      <c r="AH68" s="91"/>
      <c r="AI68" s="32" t="s">
        <v>33</v>
      </c>
      <c r="AJ68" s="33">
        <v>0</v>
      </c>
      <c r="AK68" s="92"/>
      <c r="AL68" s="14" t="s">
        <v>33</v>
      </c>
      <c r="AM68" s="23">
        <v>0</v>
      </c>
      <c r="AN68" s="91"/>
      <c r="AO68" s="32" t="s">
        <v>33</v>
      </c>
      <c r="AP68" s="33">
        <v>0</v>
      </c>
      <c r="AQ68" s="91">
        <v>16</v>
      </c>
      <c r="AR68" s="32" t="s">
        <v>33</v>
      </c>
      <c r="AS68" s="33">
        <v>294.82002601611293</v>
      </c>
      <c r="AT68" s="92"/>
      <c r="AU68" s="14" t="s">
        <v>33</v>
      </c>
      <c r="AV68" s="23">
        <v>0</v>
      </c>
      <c r="AW68" s="91"/>
      <c r="AX68" s="32" t="s">
        <v>33</v>
      </c>
      <c r="AY68" s="33">
        <v>0</v>
      </c>
      <c r="AZ68" s="22">
        <v>594.1876797829464</v>
      </c>
      <c r="BA68" s="25">
        <v>594.1876797829464</v>
      </c>
      <c r="BB68" s="14" t="s">
        <v>33</v>
      </c>
      <c r="BC68" s="23">
        <v>0</v>
      </c>
      <c r="BD68" s="26">
        <v>594.1876797829464</v>
      </c>
      <c r="BE68" s="21">
        <f t="shared" si="15"/>
        <v>0</v>
      </c>
      <c r="BF68" s="21">
        <f t="shared" si="16"/>
        <v>0</v>
      </c>
      <c r="BG68" s="21">
        <f t="shared" si="17"/>
        <v>0</v>
      </c>
      <c r="BH68" s="21">
        <f t="shared" si="18"/>
        <v>0</v>
      </c>
      <c r="BI68" s="21">
        <f t="shared" si="19"/>
        <v>0</v>
      </c>
      <c r="BJ68" s="21">
        <f t="shared" si="20"/>
        <v>299.3676537668334</v>
      </c>
      <c r="BK68" s="21">
        <f t="shared" si="21"/>
        <v>0</v>
      </c>
      <c r="BL68" s="21">
        <f t="shared" si="22"/>
        <v>0</v>
      </c>
      <c r="BM68" s="21">
        <f t="shared" si="23"/>
        <v>0</v>
      </c>
      <c r="BN68" s="21">
        <f t="shared" si="24"/>
        <v>0</v>
      </c>
      <c r="BO68" s="21">
        <f t="shared" si="25"/>
        <v>0</v>
      </c>
      <c r="BP68" s="21" t="e">
        <f>#REF!</f>
        <v>#REF!</v>
      </c>
      <c r="BQ68" s="21">
        <f t="shared" si="26"/>
        <v>294.82002601611293</v>
      </c>
      <c r="BR68" s="21">
        <f t="shared" si="27"/>
        <v>0</v>
      </c>
      <c r="BS68" s="21">
        <f t="shared" si="28"/>
        <v>0</v>
      </c>
      <c r="BT68" s="21" t="e">
        <f>#REF!</f>
        <v>#REF!</v>
      </c>
      <c r="BU68" s="21" t="e">
        <f>#REF!</f>
        <v>#REF!</v>
      </c>
      <c r="BV68" s="21" t="e">
        <f>#REF!</f>
        <v>#REF!</v>
      </c>
      <c r="BW68" s="21" t="e">
        <f>#REF!</f>
        <v>#REF!</v>
      </c>
      <c r="BX68" s="21" t="e">
        <f>#REF!</f>
        <v>#REF!</v>
      </c>
      <c r="BY68" s="21" t="e">
        <f t="shared" si="29"/>
        <v>#REF!</v>
      </c>
    </row>
    <row r="69" spans="1:77" ht="12.75" customHeight="1">
      <c r="A69" s="152">
        <f>MAX(A$4:A68)+1</f>
        <v>55</v>
      </c>
      <c r="B69" s="143" t="s">
        <v>147</v>
      </c>
      <c r="C69" s="140" t="s">
        <v>148</v>
      </c>
      <c r="D69" s="141">
        <v>1</v>
      </c>
      <c r="E69" s="140" t="s">
        <v>18</v>
      </c>
      <c r="F69" s="141">
        <v>1</v>
      </c>
      <c r="G69" s="140" t="s">
        <v>26</v>
      </c>
      <c r="H69" s="140" t="s">
        <v>2</v>
      </c>
      <c r="I69" s="142">
        <v>578.1212547196625</v>
      </c>
      <c r="K69" s="32" t="s">
        <v>33</v>
      </c>
      <c r="L69" s="33">
        <v>0</v>
      </c>
      <c r="M69" s="92">
        <v>8</v>
      </c>
      <c r="N69" s="14" t="s">
        <v>33</v>
      </c>
      <c r="O69" s="23">
        <v>578.1212547196625</v>
      </c>
      <c r="Q69" s="32" t="s">
        <v>33</v>
      </c>
      <c r="R69" s="33">
        <v>0</v>
      </c>
      <c r="S69" s="92"/>
      <c r="T69" s="14" t="s">
        <v>33</v>
      </c>
      <c r="U69" s="23">
        <v>0</v>
      </c>
      <c r="V69" s="91"/>
      <c r="W69" s="32" t="s">
        <v>33</v>
      </c>
      <c r="X69" s="33">
        <v>0</v>
      </c>
      <c r="Y69" s="92"/>
      <c r="Z69" s="14" t="s">
        <v>33</v>
      </c>
      <c r="AA69" s="23">
        <v>0</v>
      </c>
      <c r="AB69" s="91"/>
      <c r="AC69" s="32" t="s">
        <v>33</v>
      </c>
      <c r="AD69" s="33">
        <v>0</v>
      </c>
      <c r="AE69" s="92"/>
      <c r="AF69" s="14" t="s">
        <v>33</v>
      </c>
      <c r="AG69" s="23">
        <v>0</v>
      </c>
      <c r="AH69" s="91"/>
      <c r="AI69" s="32" t="s">
        <v>33</v>
      </c>
      <c r="AJ69" s="33">
        <v>0</v>
      </c>
      <c r="AK69" s="92"/>
      <c r="AL69" s="14" t="s">
        <v>33</v>
      </c>
      <c r="AM69" s="23">
        <v>0</v>
      </c>
      <c r="AN69" s="91"/>
      <c r="AO69" s="32" t="s">
        <v>33</v>
      </c>
      <c r="AP69" s="33">
        <v>0</v>
      </c>
      <c r="AQ69" s="91"/>
      <c r="AR69" s="32" t="s">
        <v>33</v>
      </c>
      <c r="AS69" s="33">
        <v>0</v>
      </c>
      <c r="AT69" s="92"/>
      <c r="AU69" s="14" t="s">
        <v>33</v>
      </c>
      <c r="AV69" s="23">
        <v>0</v>
      </c>
      <c r="AW69" s="91"/>
      <c r="AX69" s="32" t="s">
        <v>33</v>
      </c>
      <c r="AY69" s="33">
        <v>0</v>
      </c>
      <c r="AZ69" s="22">
        <v>578.1212547196625</v>
      </c>
      <c r="BA69" s="25">
        <v>578.1212547196625</v>
      </c>
      <c r="BB69" s="14" t="s">
        <v>33</v>
      </c>
      <c r="BC69" s="23">
        <v>0</v>
      </c>
      <c r="BD69" s="26">
        <v>578.1212547196625</v>
      </c>
      <c r="BE69" s="21">
        <f aca="true" t="shared" si="30" ref="BE69:BE100">L69</f>
        <v>0</v>
      </c>
      <c r="BF69" s="21">
        <f aca="true" t="shared" si="31" ref="BF69:BF100">O69</f>
        <v>578.1212547196625</v>
      </c>
      <c r="BG69" s="21">
        <f aca="true" t="shared" si="32" ref="BG69:BG100">R69</f>
        <v>0</v>
      </c>
      <c r="BH69" s="21">
        <f aca="true" t="shared" si="33" ref="BH69:BH100">U69</f>
        <v>0</v>
      </c>
      <c r="BI69" s="21">
        <f aca="true" t="shared" si="34" ref="BI69:BI100">X69</f>
        <v>0</v>
      </c>
      <c r="BJ69" s="21">
        <f aca="true" t="shared" si="35" ref="BJ69:BJ100">AA69</f>
        <v>0</v>
      </c>
      <c r="BK69" s="21">
        <f aca="true" t="shared" si="36" ref="BK69:BK100">AD69</f>
        <v>0</v>
      </c>
      <c r="BL69" s="21">
        <f aca="true" t="shared" si="37" ref="BL69:BL100">AG69</f>
        <v>0</v>
      </c>
      <c r="BM69" s="21">
        <f aca="true" t="shared" si="38" ref="BM69:BM100">AJ69</f>
        <v>0</v>
      </c>
      <c r="BN69" s="21">
        <f aca="true" t="shared" si="39" ref="BN69:BN100">AM69</f>
        <v>0</v>
      </c>
      <c r="BO69" s="21">
        <f aca="true" t="shared" si="40" ref="BO69:BO100">AP69</f>
        <v>0</v>
      </c>
      <c r="BP69" s="21" t="e">
        <f>#REF!</f>
        <v>#REF!</v>
      </c>
      <c r="BQ69" s="21">
        <f aca="true" t="shared" si="41" ref="BQ69:BQ97">AS69</f>
        <v>0</v>
      </c>
      <c r="BR69" s="21">
        <f aca="true" t="shared" si="42" ref="BR69:BR97">AV69</f>
        <v>0</v>
      </c>
      <c r="BS69" s="21">
        <f aca="true" t="shared" si="43" ref="BS69:BS97">AY69</f>
        <v>0</v>
      </c>
      <c r="BT69" s="21" t="e">
        <f>#REF!</f>
        <v>#REF!</v>
      </c>
      <c r="BU69" s="21" t="e">
        <f>#REF!</f>
        <v>#REF!</v>
      </c>
      <c r="BV69" s="21" t="e">
        <f>#REF!</f>
        <v>#REF!</v>
      </c>
      <c r="BW69" s="21" t="e">
        <f>#REF!</f>
        <v>#REF!</v>
      </c>
      <c r="BX69" s="21" t="e">
        <f>#REF!</f>
        <v>#REF!</v>
      </c>
      <c r="BY69" s="21" t="e">
        <f aca="true" t="shared" si="44" ref="BY69:BY97">(LARGE(BE69:BX69,1))+(LARGE(BE69:BX69,2))+(LARGE(BE69:BX69,3))+(LARGE(BE69:BX69,4)+(LARGE(BE69:BX69,5)))</f>
        <v>#REF!</v>
      </c>
    </row>
    <row r="70" spans="2:77" ht="12.75" customHeight="1">
      <c r="B70" s="139" t="s">
        <v>162</v>
      </c>
      <c r="C70" s="140" t="s">
        <v>163</v>
      </c>
      <c r="D70" s="141">
        <v>2</v>
      </c>
      <c r="E70" s="140" t="s">
        <v>59</v>
      </c>
      <c r="F70" s="141">
        <v>3</v>
      </c>
      <c r="G70" s="140" t="s">
        <v>26</v>
      </c>
      <c r="H70" s="140" t="s">
        <v>2</v>
      </c>
      <c r="I70" s="142">
        <v>563.6439177921648</v>
      </c>
      <c r="K70" s="32" t="s">
        <v>33</v>
      </c>
      <c r="L70" s="33">
        <v>0</v>
      </c>
      <c r="M70" s="92"/>
      <c r="N70" s="14" t="s">
        <v>33</v>
      </c>
      <c r="O70" s="23">
        <v>0</v>
      </c>
      <c r="Q70" s="32" t="s">
        <v>33</v>
      </c>
      <c r="R70" s="33">
        <v>0</v>
      </c>
      <c r="S70" s="92"/>
      <c r="T70" s="14" t="s">
        <v>33</v>
      </c>
      <c r="U70" s="23">
        <v>0</v>
      </c>
      <c r="V70" s="91"/>
      <c r="W70" s="32" t="s">
        <v>33</v>
      </c>
      <c r="X70" s="33">
        <v>0</v>
      </c>
      <c r="Y70" s="92">
        <v>17</v>
      </c>
      <c r="Z70" s="14">
        <v>1</v>
      </c>
      <c r="AA70" s="23">
        <v>347.6723333413886</v>
      </c>
      <c r="AB70" s="91"/>
      <c r="AC70" s="32" t="s">
        <v>33</v>
      </c>
      <c r="AD70" s="33">
        <v>0</v>
      </c>
      <c r="AE70" s="92"/>
      <c r="AF70" s="14" t="s">
        <v>33</v>
      </c>
      <c r="AG70" s="23">
        <v>0</v>
      </c>
      <c r="AH70" s="91"/>
      <c r="AI70" s="32" t="s">
        <v>33</v>
      </c>
      <c r="AJ70" s="33">
        <v>0</v>
      </c>
      <c r="AK70" s="92"/>
      <c r="AL70" s="14" t="s">
        <v>33</v>
      </c>
      <c r="AM70" s="23">
        <v>0</v>
      </c>
      <c r="AN70" s="91">
        <v>57</v>
      </c>
      <c r="AO70" s="32" t="s">
        <v>33</v>
      </c>
      <c r="AP70" s="33">
        <v>189.1313978892444</v>
      </c>
      <c r="AQ70" s="91"/>
      <c r="AR70" s="32" t="s">
        <v>33</v>
      </c>
      <c r="AS70" s="33">
        <v>0</v>
      </c>
      <c r="AT70" s="92"/>
      <c r="AU70" s="14" t="s">
        <v>33</v>
      </c>
      <c r="AV70" s="23">
        <v>0</v>
      </c>
      <c r="AW70" s="91"/>
      <c r="AX70" s="32" t="s">
        <v>33</v>
      </c>
      <c r="AY70" s="33">
        <v>0</v>
      </c>
      <c r="AZ70" s="22">
        <v>536.803731230633</v>
      </c>
      <c r="BA70" s="25">
        <v>536.803731230633</v>
      </c>
      <c r="BB70" s="14" t="s">
        <v>325</v>
      </c>
      <c r="BC70" s="23">
        <v>26.840186561531652</v>
      </c>
      <c r="BD70" s="26">
        <v>563.6439177921648</v>
      </c>
      <c r="BE70" s="21">
        <f t="shared" si="30"/>
        <v>0</v>
      </c>
      <c r="BF70" s="21">
        <f t="shared" si="31"/>
        <v>0</v>
      </c>
      <c r="BG70" s="21">
        <f t="shared" si="32"/>
        <v>0</v>
      </c>
      <c r="BH70" s="21">
        <f t="shared" si="33"/>
        <v>0</v>
      </c>
      <c r="BI70" s="21">
        <f t="shared" si="34"/>
        <v>0</v>
      </c>
      <c r="BJ70" s="21">
        <f t="shared" si="35"/>
        <v>347.6723333413886</v>
      </c>
      <c r="BK70" s="21">
        <f t="shared" si="36"/>
        <v>0</v>
      </c>
      <c r="BL70" s="21">
        <f t="shared" si="37"/>
        <v>0</v>
      </c>
      <c r="BM70" s="21">
        <f t="shared" si="38"/>
        <v>0</v>
      </c>
      <c r="BN70" s="21">
        <f t="shared" si="39"/>
        <v>0</v>
      </c>
      <c r="BO70" s="21">
        <f t="shared" si="40"/>
        <v>189.1313978892444</v>
      </c>
      <c r="BP70" s="21" t="e">
        <f>#REF!</f>
        <v>#REF!</v>
      </c>
      <c r="BQ70" s="21">
        <f t="shared" si="41"/>
        <v>0</v>
      </c>
      <c r="BR70" s="21">
        <f t="shared" si="42"/>
        <v>0</v>
      </c>
      <c r="BS70" s="21">
        <f t="shared" si="43"/>
        <v>0</v>
      </c>
      <c r="BT70" s="21" t="e">
        <f>#REF!</f>
        <v>#REF!</v>
      </c>
      <c r="BU70" s="21" t="e">
        <f>#REF!</f>
        <v>#REF!</v>
      </c>
      <c r="BV70" s="21" t="e">
        <f>#REF!</f>
        <v>#REF!</v>
      </c>
      <c r="BW70" s="21" t="e">
        <f>#REF!</f>
        <v>#REF!</v>
      </c>
      <c r="BX70" s="21" t="e">
        <f>#REF!</f>
        <v>#REF!</v>
      </c>
      <c r="BY70" s="21" t="e">
        <f t="shared" si="44"/>
        <v>#REF!</v>
      </c>
    </row>
    <row r="71" spans="1:77" ht="12.75" customHeight="1">
      <c r="A71" s="152">
        <f>MAX(A$4:A70)+1</f>
        <v>56</v>
      </c>
      <c r="B71" s="139" t="s">
        <v>189</v>
      </c>
      <c r="C71" s="140" t="s">
        <v>190</v>
      </c>
      <c r="D71" s="141">
        <v>2</v>
      </c>
      <c r="E71" s="140" t="s">
        <v>24</v>
      </c>
      <c r="F71" s="141">
        <v>1</v>
      </c>
      <c r="G71" s="140" t="s">
        <v>26</v>
      </c>
      <c r="H71" s="140" t="s">
        <v>2</v>
      </c>
      <c r="I71" s="142">
        <v>555.030332693595</v>
      </c>
      <c r="K71" s="32" t="s">
        <v>33</v>
      </c>
      <c r="L71" s="33">
        <v>0</v>
      </c>
      <c r="M71" s="92"/>
      <c r="N71" s="14" t="s">
        <v>33</v>
      </c>
      <c r="O71" s="23">
        <v>0</v>
      </c>
      <c r="Q71" s="32" t="s">
        <v>33</v>
      </c>
      <c r="R71" s="33">
        <v>0</v>
      </c>
      <c r="S71" s="92"/>
      <c r="T71" s="14" t="s">
        <v>33</v>
      </c>
      <c r="U71" s="23">
        <v>0</v>
      </c>
      <c r="V71" s="91"/>
      <c r="W71" s="32" t="s">
        <v>33</v>
      </c>
      <c r="X71" s="33">
        <v>0</v>
      </c>
      <c r="Y71" s="92">
        <v>21</v>
      </c>
      <c r="Z71" s="14" t="s">
        <v>33</v>
      </c>
      <c r="AA71" s="23">
        <v>255.90195998574336</v>
      </c>
      <c r="AB71" s="91"/>
      <c r="AC71" s="32" t="s">
        <v>33</v>
      </c>
      <c r="AD71" s="33">
        <v>0</v>
      </c>
      <c r="AE71" s="92"/>
      <c r="AF71" s="14" t="s">
        <v>33</v>
      </c>
      <c r="AG71" s="23">
        <v>0</v>
      </c>
      <c r="AH71" s="91"/>
      <c r="AI71" s="32" t="s">
        <v>33</v>
      </c>
      <c r="AJ71" s="33">
        <v>0</v>
      </c>
      <c r="AK71" s="92"/>
      <c r="AL71" s="14" t="s">
        <v>33</v>
      </c>
      <c r="AM71" s="23">
        <v>0</v>
      </c>
      <c r="AN71" s="91"/>
      <c r="AO71" s="32" t="s">
        <v>33</v>
      </c>
      <c r="AP71" s="33">
        <v>0</v>
      </c>
      <c r="AQ71" s="91"/>
      <c r="AR71" s="32" t="s">
        <v>33</v>
      </c>
      <c r="AS71" s="33">
        <v>0</v>
      </c>
      <c r="AT71" s="92">
        <v>32</v>
      </c>
      <c r="AU71" s="14" t="s">
        <v>33</v>
      </c>
      <c r="AV71" s="23">
        <v>299.1283727078516</v>
      </c>
      <c r="AW71" s="91"/>
      <c r="AX71" s="32" t="s">
        <v>33</v>
      </c>
      <c r="AY71" s="33">
        <v>0</v>
      </c>
      <c r="AZ71" s="22">
        <v>555.030332693595</v>
      </c>
      <c r="BA71" s="25">
        <v>555.030332693595</v>
      </c>
      <c r="BB71" s="14" t="s">
        <v>33</v>
      </c>
      <c r="BC71" s="23">
        <v>0</v>
      </c>
      <c r="BD71" s="26">
        <v>555.030332693595</v>
      </c>
      <c r="BE71" s="21">
        <f t="shared" si="30"/>
        <v>0</v>
      </c>
      <c r="BF71" s="21">
        <f t="shared" si="31"/>
        <v>0</v>
      </c>
      <c r="BG71" s="21">
        <f t="shared" si="32"/>
        <v>0</v>
      </c>
      <c r="BH71" s="21">
        <f t="shared" si="33"/>
        <v>0</v>
      </c>
      <c r="BI71" s="21">
        <f t="shared" si="34"/>
        <v>0</v>
      </c>
      <c r="BJ71" s="21">
        <f t="shared" si="35"/>
        <v>255.90195998574336</v>
      </c>
      <c r="BK71" s="21">
        <f t="shared" si="36"/>
        <v>0</v>
      </c>
      <c r="BL71" s="21">
        <f t="shared" si="37"/>
        <v>0</v>
      </c>
      <c r="BM71" s="21">
        <f t="shared" si="38"/>
        <v>0</v>
      </c>
      <c r="BN71" s="21">
        <f t="shared" si="39"/>
        <v>0</v>
      </c>
      <c r="BO71" s="21">
        <f t="shared" si="40"/>
        <v>0</v>
      </c>
      <c r="BP71" s="21" t="e">
        <f>#REF!</f>
        <v>#REF!</v>
      </c>
      <c r="BQ71" s="21">
        <f t="shared" si="41"/>
        <v>0</v>
      </c>
      <c r="BR71" s="21">
        <f t="shared" si="42"/>
        <v>299.1283727078516</v>
      </c>
      <c r="BS71" s="21">
        <f t="shared" si="43"/>
        <v>0</v>
      </c>
      <c r="BT71" s="21" t="e">
        <f>#REF!</f>
        <v>#REF!</v>
      </c>
      <c r="BU71" s="21" t="e">
        <f>#REF!</f>
        <v>#REF!</v>
      </c>
      <c r="BV71" s="21" t="e">
        <f>#REF!</f>
        <v>#REF!</v>
      </c>
      <c r="BW71" s="21" t="e">
        <f>#REF!</f>
        <v>#REF!</v>
      </c>
      <c r="BX71" s="21" t="e">
        <f>#REF!</f>
        <v>#REF!</v>
      </c>
      <c r="BY71" s="21" t="e">
        <f t="shared" si="44"/>
        <v>#REF!</v>
      </c>
    </row>
    <row r="72" spans="1:77" ht="12.75" customHeight="1">
      <c r="A72" s="152">
        <f>MAX(A$4:A71)+1</f>
        <v>57</v>
      </c>
      <c r="B72" s="139" t="s">
        <v>96</v>
      </c>
      <c r="C72" s="140" t="s">
        <v>322</v>
      </c>
      <c r="D72" s="141">
        <v>1</v>
      </c>
      <c r="E72" s="140" t="s">
        <v>2</v>
      </c>
      <c r="F72" s="141">
        <v>2</v>
      </c>
      <c r="G72" s="140" t="s">
        <v>26</v>
      </c>
      <c r="H72" s="140" t="s">
        <v>2</v>
      </c>
      <c r="I72" s="142">
        <v>534.6555609385722</v>
      </c>
      <c r="K72" s="32" t="s">
        <v>33</v>
      </c>
      <c r="L72" s="33">
        <v>0</v>
      </c>
      <c r="M72" s="92"/>
      <c r="N72" s="14" t="s">
        <v>33</v>
      </c>
      <c r="O72" s="23">
        <v>0</v>
      </c>
      <c r="Q72" s="32" t="s">
        <v>33</v>
      </c>
      <c r="R72" s="33">
        <v>0</v>
      </c>
      <c r="S72" s="92"/>
      <c r="T72" s="14" t="s">
        <v>33</v>
      </c>
      <c r="U72" s="23">
        <v>0</v>
      </c>
      <c r="V72" s="91"/>
      <c r="W72" s="32" t="s">
        <v>33</v>
      </c>
      <c r="X72" s="33">
        <v>0</v>
      </c>
      <c r="Y72" s="92"/>
      <c r="Z72" s="14" t="s">
        <v>33</v>
      </c>
      <c r="AA72" s="23">
        <v>0</v>
      </c>
      <c r="AB72" s="91"/>
      <c r="AC72" s="32" t="s">
        <v>33</v>
      </c>
      <c r="AD72" s="33">
        <v>0</v>
      </c>
      <c r="AE72" s="92"/>
      <c r="AF72" s="14" t="s">
        <v>33</v>
      </c>
      <c r="AG72" s="23">
        <v>0</v>
      </c>
      <c r="AH72" s="91"/>
      <c r="AI72" s="32" t="s">
        <v>33</v>
      </c>
      <c r="AJ72" s="33">
        <v>0</v>
      </c>
      <c r="AK72" s="92"/>
      <c r="AL72" s="14" t="s">
        <v>33</v>
      </c>
      <c r="AM72" s="23">
        <v>0</v>
      </c>
      <c r="AN72" s="91"/>
      <c r="AO72" s="32" t="s">
        <v>33</v>
      </c>
      <c r="AP72" s="33">
        <v>0</v>
      </c>
      <c r="AQ72" s="91"/>
      <c r="AR72" s="32" t="s">
        <v>33</v>
      </c>
      <c r="AS72" s="33">
        <v>0</v>
      </c>
      <c r="AT72" s="92"/>
      <c r="AU72" s="14" t="s">
        <v>33</v>
      </c>
      <c r="AV72" s="23">
        <v>0</v>
      </c>
      <c r="AW72" s="91">
        <v>7</v>
      </c>
      <c r="AX72" s="32" t="s">
        <v>33</v>
      </c>
      <c r="AY72" s="33">
        <v>534.6555609385722</v>
      </c>
      <c r="AZ72" s="22">
        <v>534.6555609385722</v>
      </c>
      <c r="BA72" s="25">
        <v>534.6555609385722</v>
      </c>
      <c r="BB72" s="14" t="s">
        <v>33</v>
      </c>
      <c r="BC72" s="23">
        <v>0</v>
      </c>
      <c r="BD72" s="26">
        <v>534.6555609385722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21">
        <f t="shared" si="35"/>
        <v>0</v>
      </c>
      <c r="BK72" s="21">
        <f t="shared" si="36"/>
        <v>0</v>
      </c>
      <c r="BL72" s="21">
        <f t="shared" si="37"/>
        <v>0</v>
      </c>
      <c r="BM72" s="21">
        <f t="shared" si="38"/>
        <v>0</v>
      </c>
      <c r="BN72" s="21">
        <f t="shared" si="39"/>
        <v>0</v>
      </c>
      <c r="BO72" s="21">
        <f t="shared" si="40"/>
        <v>0</v>
      </c>
      <c r="BP72" s="21" t="e">
        <f>#REF!</f>
        <v>#REF!</v>
      </c>
      <c r="BQ72" s="21">
        <f t="shared" si="41"/>
        <v>0</v>
      </c>
      <c r="BR72" s="21">
        <f t="shared" si="42"/>
        <v>0</v>
      </c>
      <c r="BS72" s="21">
        <f t="shared" si="43"/>
        <v>534.6555609385722</v>
      </c>
      <c r="BT72" s="21" t="e">
        <f>#REF!</f>
        <v>#REF!</v>
      </c>
      <c r="BU72" s="21" t="e">
        <f>#REF!</f>
        <v>#REF!</v>
      </c>
      <c r="BV72" s="21" t="e">
        <f>#REF!</f>
        <v>#REF!</v>
      </c>
      <c r="BW72" s="21" t="e">
        <f>#REF!</f>
        <v>#REF!</v>
      </c>
      <c r="BX72" s="21" t="e">
        <f>#REF!</f>
        <v>#REF!</v>
      </c>
      <c r="BY72" s="21" t="e">
        <f t="shared" si="44"/>
        <v>#REF!</v>
      </c>
    </row>
    <row r="73" spans="1:77" ht="12.75" customHeight="1">
      <c r="A73" s="152">
        <f>MAX(A$4:A72)+1</f>
        <v>58</v>
      </c>
      <c r="B73" s="143" t="s">
        <v>154</v>
      </c>
      <c r="C73" s="140" t="s">
        <v>155</v>
      </c>
      <c r="D73" s="141">
        <v>1</v>
      </c>
      <c r="E73" s="140" t="s">
        <v>19</v>
      </c>
      <c r="F73" s="141">
        <v>2</v>
      </c>
      <c r="G73" s="140" t="s">
        <v>33</v>
      </c>
      <c r="H73" s="140" t="s">
        <v>2</v>
      </c>
      <c r="I73" s="142">
        <v>489.1801713828812</v>
      </c>
      <c r="K73" s="32" t="s">
        <v>33</v>
      </c>
      <c r="L73" s="33">
        <v>0</v>
      </c>
      <c r="M73" s="92"/>
      <c r="N73" s="14" t="s">
        <v>33</v>
      </c>
      <c r="O73" s="23">
        <v>0</v>
      </c>
      <c r="Q73" s="32" t="s">
        <v>33</v>
      </c>
      <c r="R73" s="33">
        <v>0</v>
      </c>
      <c r="S73" s="92"/>
      <c r="T73" s="14" t="s">
        <v>33</v>
      </c>
      <c r="U73" s="23">
        <v>0</v>
      </c>
      <c r="V73" s="91"/>
      <c r="W73" s="32" t="s">
        <v>33</v>
      </c>
      <c r="X73" s="33">
        <v>0</v>
      </c>
      <c r="Y73" s="92"/>
      <c r="Z73" s="14" t="s">
        <v>33</v>
      </c>
      <c r="AA73" s="23">
        <v>0</v>
      </c>
      <c r="AB73" s="91"/>
      <c r="AC73" s="32" t="s">
        <v>33</v>
      </c>
      <c r="AD73" s="33">
        <v>0</v>
      </c>
      <c r="AE73" s="92"/>
      <c r="AF73" s="14" t="s">
        <v>33</v>
      </c>
      <c r="AG73" s="23">
        <v>0</v>
      </c>
      <c r="AH73" s="91"/>
      <c r="AI73" s="32" t="s">
        <v>33</v>
      </c>
      <c r="AJ73" s="33">
        <v>0</v>
      </c>
      <c r="AK73" s="92">
        <v>9</v>
      </c>
      <c r="AL73" s="14" t="s">
        <v>33</v>
      </c>
      <c r="AM73" s="23">
        <v>489.1801713828812</v>
      </c>
      <c r="AN73" s="91"/>
      <c r="AO73" s="32" t="s">
        <v>33</v>
      </c>
      <c r="AP73" s="33">
        <v>0</v>
      </c>
      <c r="AQ73" s="91"/>
      <c r="AR73" s="32" t="s">
        <v>33</v>
      </c>
      <c r="AS73" s="33">
        <v>0</v>
      </c>
      <c r="AT73" s="92"/>
      <c r="AU73" s="14" t="s">
        <v>33</v>
      </c>
      <c r="AV73" s="23">
        <v>0</v>
      </c>
      <c r="AW73" s="91"/>
      <c r="AX73" s="32" t="s">
        <v>33</v>
      </c>
      <c r="AY73" s="33">
        <v>0</v>
      </c>
      <c r="AZ73" s="22">
        <v>489.1801713828812</v>
      </c>
      <c r="BA73" s="25">
        <v>489.1801713828812</v>
      </c>
      <c r="BB73" s="14" t="s">
        <v>33</v>
      </c>
      <c r="BC73" s="23">
        <v>0</v>
      </c>
      <c r="BD73" s="26">
        <v>489.1801713828812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21">
        <f t="shared" si="35"/>
        <v>0</v>
      </c>
      <c r="BK73" s="21">
        <f t="shared" si="36"/>
        <v>0</v>
      </c>
      <c r="BL73" s="21">
        <f t="shared" si="37"/>
        <v>0</v>
      </c>
      <c r="BM73" s="21">
        <f t="shared" si="38"/>
        <v>0</v>
      </c>
      <c r="BN73" s="21">
        <f t="shared" si="39"/>
        <v>489.1801713828812</v>
      </c>
      <c r="BO73" s="21">
        <f t="shared" si="40"/>
        <v>0</v>
      </c>
      <c r="BP73" s="21" t="e">
        <f>#REF!</f>
        <v>#REF!</v>
      </c>
      <c r="BQ73" s="21">
        <f t="shared" si="41"/>
        <v>0</v>
      </c>
      <c r="BR73" s="21">
        <f t="shared" si="42"/>
        <v>0</v>
      </c>
      <c r="BS73" s="21">
        <f t="shared" si="43"/>
        <v>0</v>
      </c>
      <c r="BT73" s="21" t="e">
        <f>#REF!</f>
        <v>#REF!</v>
      </c>
      <c r="BU73" s="21" t="e">
        <f>#REF!</f>
        <v>#REF!</v>
      </c>
      <c r="BV73" s="21" t="e">
        <f>#REF!</f>
        <v>#REF!</v>
      </c>
      <c r="BW73" s="21" t="e">
        <f>#REF!</f>
        <v>#REF!</v>
      </c>
      <c r="BX73" s="21" t="e">
        <f>#REF!</f>
        <v>#REF!</v>
      </c>
      <c r="BY73" s="21" t="e">
        <f t="shared" si="44"/>
        <v>#REF!</v>
      </c>
    </row>
    <row r="74" spans="1:185" ht="12.75" customHeight="1">
      <c r="A74" s="152">
        <f>MAX(A$4:A73)+1</f>
        <v>59</v>
      </c>
      <c r="B74" s="139" t="s">
        <v>171</v>
      </c>
      <c r="C74" s="140" t="s">
        <v>172</v>
      </c>
      <c r="D74" s="141">
        <v>1</v>
      </c>
      <c r="E74" s="140" t="s">
        <v>2</v>
      </c>
      <c r="F74" s="141">
        <v>1</v>
      </c>
      <c r="G74" s="140" t="s">
        <v>26</v>
      </c>
      <c r="H74" s="140" t="s">
        <v>2</v>
      </c>
      <c r="I74" s="142">
        <v>455.3017934682265</v>
      </c>
      <c r="K74" s="32" t="s">
        <v>33</v>
      </c>
      <c r="L74" s="33">
        <v>0</v>
      </c>
      <c r="M74" s="92"/>
      <c r="N74" s="14" t="s">
        <v>33</v>
      </c>
      <c r="O74" s="23">
        <v>0</v>
      </c>
      <c r="Q74" s="32" t="s">
        <v>33</v>
      </c>
      <c r="R74" s="33">
        <v>0</v>
      </c>
      <c r="S74" s="92"/>
      <c r="T74" s="14" t="s">
        <v>33</v>
      </c>
      <c r="U74" s="23">
        <v>0</v>
      </c>
      <c r="V74" s="91"/>
      <c r="W74" s="32" t="s">
        <v>33</v>
      </c>
      <c r="X74" s="33">
        <v>0</v>
      </c>
      <c r="Y74" s="92"/>
      <c r="Z74" s="14" t="s">
        <v>33</v>
      </c>
      <c r="AA74" s="23">
        <v>0</v>
      </c>
      <c r="AB74" s="91"/>
      <c r="AC74" s="32" t="s">
        <v>33</v>
      </c>
      <c r="AD74" s="33">
        <v>0</v>
      </c>
      <c r="AE74" s="92"/>
      <c r="AF74" s="14" t="s">
        <v>33</v>
      </c>
      <c r="AG74" s="23">
        <v>0</v>
      </c>
      <c r="AH74" s="91"/>
      <c r="AI74" s="32" t="s">
        <v>33</v>
      </c>
      <c r="AJ74" s="33">
        <v>0</v>
      </c>
      <c r="AK74" s="92"/>
      <c r="AL74" s="14" t="s">
        <v>33</v>
      </c>
      <c r="AM74" s="23">
        <v>0</v>
      </c>
      <c r="AN74" s="91"/>
      <c r="AO74" s="32" t="s">
        <v>33</v>
      </c>
      <c r="AP74" s="33">
        <v>0</v>
      </c>
      <c r="AQ74" s="91"/>
      <c r="AR74" s="32" t="s">
        <v>33</v>
      </c>
      <c r="AS74" s="33">
        <v>0</v>
      </c>
      <c r="AT74" s="92">
        <v>24</v>
      </c>
      <c r="AU74" s="14" t="s">
        <v>33</v>
      </c>
      <c r="AV74" s="23">
        <v>455.3017934682265</v>
      </c>
      <c r="AW74" s="107"/>
      <c r="AX74" s="108" t="s">
        <v>33</v>
      </c>
      <c r="AY74" s="109">
        <v>0</v>
      </c>
      <c r="AZ74" s="111">
        <v>455.3017934682265</v>
      </c>
      <c r="BA74" s="112">
        <v>455.3017934682265</v>
      </c>
      <c r="BB74" s="108" t="s">
        <v>33</v>
      </c>
      <c r="BC74" s="110">
        <v>0</v>
      </c>
      <c r="BD74" s="113">
        <v>455.3017934682265</v>
      </c>
      <c r="BE74" s="114">
        <f t="shared" si="30"/>
        <v>0</v>
      </c>
      <c r="BF74" s="114">
        <f t="shared" si="31"/>
        <v>0</v>
      </c>
      <c r="BG74" s="114">
        <f t="shared" si="32"/>
        <v>0</v>
      </c>
      <c r="BH74" s="114">
        <f t="shared" si="33"/>
        <v>0</v>
      </c>
      <c r="BI74" s="114">
        <f t="shared" si="34"/>
        <v>0</v>
      </c>
      <c r="BJ74" s="114">
        <f t="shared" si="35"/>
        <v>0</v>
      </c>
      <c r="BK74" s="114">
        <f t="shared" si="36"/>
        <v>0</v>
      </c>
      <c r="BL74" s="114">
        <f t="shared" si="37"/>
        <v>0</v>
      </c>
      <c r="BM74" s="114">
        <f t="shared" si="38"/>
        <v>0</v>
      </c>
      <c r="BN74" s="114">
        <f t="shared" si="39"/>
        <v>0</v>
      </c>
      <c r="BO74" s="114">
        <f t="shared" si="40"/>
        <v>0</v>
      </c>
      <c r="BP74" s="114" t="e">
        <f>#REF!</f>
        <v>#REF!</v>
      </c>
      <c r="BQ74" s="114">
        <f t="shared" si="41"/>
        <v>0</v>
      </c>
      <c r="BR74" s="114">
        <f t="shared" si="42"/>
        <v>455.3017934682265</v>
      </c>
      <c r="BS74" s="114">
        <f t="shared" si="43"/>
        <v>0</v>
      </c>
      <c r="BT74" s="114" t="e">
        <f>#REF!</f>
        <v>#REF!</v>
      </c>
      <c r="BU74" s="114" t="e">
        <f>#REF!</f>
        <v>#REF!</v>
      </c>
      <c r="BV74" s="114" t="e">
        <f>#REF!</f>
        <v>#REF!</v>
      </c>
      <c r="BW74" s="114" t="e">
        <f>#REF!</f>
        <v>#REF!</v>
      </c>
      <c r="BX74" s="114" t="e">
        <f>#REF!</f>
        <v>#REF!</v>
      </c>
      <c r="BY74" s="114" t="e">
        <f t="shared" si="44"/>
        <v>#REF!</v>
      </c>
      <c r="BZ74" s="115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1:77" ht="12.75" customHeight="1">
      <c r="A75" s="152">
        <f>MAX(A$4:A74)+1</f>
        <v>60</v>
      </c>
      <c r="B75" s="143" t="s">
        <v>156</v>
      </c>
      <c r="C75" s="140" t="s">
        <v>157</v>
      </c>
      <c r="D75" s="141">
        <v>1</v>
      </c>
      <c r="E75" s="140" t="s">
        <v>23</v>
      </c>
      <c r="F75" s="141">
        <v>2</v>
      </c>
      <c r="G75" s="140" t="s">
        <v>25</v>
      </c>
      <c r="H75" s="140" t="s">
        <v>2</v>
      </c>
      <c r="I75" s="142">
        <v>453.18251811136236</v>
      </c>
      <c r="K75" s="32" t="s">
        <v>33</v>
      </c>
      <c r="L75" s="33">
        <v>0</v>
      </c>
      <c r="M75" s="92"/>
      <c r="N75" s="14" t="s">
        <v>33</v>
      </c>
      <c r="O75" s="23">
        <v>0</v>
      </c>
      <c r="Q75" s="32" t="s">
        <v>33</v>
      </c>
      <c r="R75" s="33">
        <v>0</v>
      </c>
      <c r="S75" s="92">
        <v>8</v>
      </c>
      <c r="T75" s="14" t="s">
        <v>33</v>
      </c>
      <c r="U75" s="23">
        <v>453.18251811136236</v>
      </c>
      <c r="V75" s="91"/>
      <c r="W75" s="32" t="s">
        <v>33</v>
      </c>
      <c r="X75" s="33">
        <v>0</v>
      </c>
      <c r="Y75" s="92"/>
      <c r="Z75" s="14" t="s">
        <v>33</v>
      </c>
      <c r="AA75" s="23">
        <v>0</v>
      </c>
      <c r="AB75" s="91"/>
      <c r="AC75" s="32" t="s">
        <v>33</v>
      </c>
      <c r="AD75" s="33">
        <v>0</v>
      </c>
      <c r="AE75" s="92"/>
      <c r="AF75" s="14" t="s">
        <v>33</v>
      </c>
      <c r="AG75" s="23">
        <v>0</v>
      </c>
      <c r="AH75" s="91"/>
      <c r="AI75" s="32" t="s">
        <v>33</v>
      </c>
      <c r="AJ75" s="33">
        <v>0</v>
      </c>
      <c r="AK75" s="92"/>
      <c r="AL75" s="14" t="s">
        <v>33</v>
      </c>
      <c r="AM75" s="23">
        <v>0</v>
      </c>
      <c r="AN75" s="91"/>
      <c r="AO75" s="32" t="s">
        <v>33</v>
      </c>
      <c r="AP75" s="33">
        <v>0</v>
      </c>
      <c r="AQ75" s="91"/>
      <c r="AR75" s="32" t="s">
        <v>33</v>
      </c>
      <c r="AS75" s="33">
        <v>0</v>
      </c>
      <c r="AT75" s="92"/>
      <c r="AU75" s="14" t="s">
        <v>33</v>
      </c>
      <c r="AV75" s="23">
        <v>0</v>
      </c>
      <c r="AW75" s="91"/>
      <c r="AX75" s="32" t="s">
        <v>33</v>
      </c>
      <c r="AY75" s="33">
        <v>0</v>
      </c>
      <c r="AZ75" s="22">
        <v>453.18251811136236</v>
      </c>
      <c r="BA75" s="25">
        <v>453.18251811136236</v>
      </c>
      <c r="BB75" s="14" t="s">
        <v>33</v>
      </c>
      <c r="BC75" s="23">
        <v>0</v>
      </c>
      <c r="BD75" s="26">
        <v>453.18251811136236</v>
      </c>
      <c r="BE75" s="21">
        <f t="shared" si="30"/>
        <v>0</v>
      </c>
      <c r="BF75" s="21">
        <f t="shared" si="31"/>
        <v>0</v>
      </c>
      <c r="BG75" s="21">
        <f t="shared" si="32"/>
        <v>0</v>
      </c>
      <c r="BH75" s="21">
        <f t="shared" si="33"/>
        <v>453.18251811136236</v>
      </c>
      <c r="BI75" s="21">
        <f t="shared" si="34"/>
        <v>0</v>
      </c>
      <c r="BJ75" s="21">
        <f t="shared" si="35"/>
        <v>0</v>
      </c>
      <c r="BK75" s="21">
        <f t="shared" si="36"/>
        <v>0</v>
      </c>
      <c r="BL75" s="21">
        <f t="shared" si="37"/>
        <v>0</v>
      </c>
      <c r="BM75" s="21">
        <f t="shared" si="38"/>
        <v>0</v>
      </c>
      <c r="BN75" s="21">
        <f t="shared" si="39"/>
        <v>0</v>
      </c>
      <c r="BO75" s="21">
        <f t="shared" si="40"/>
        <v>0</v>
      </c>
      <c r="BP75" s="21" t="e">
        <f>#REF!</f>
        <v>#REF!</v>
      </c>
      <c r="BQ75" s="21">
        <f t="shared" si="41"/>
        <v>0</v>
      </c>
      <c r="BR75" s="21">
        <f t="shared" si="42"/>
        <v>0</v>
      </c>
      <c r="BS75" s="21">
        <f t="shared" si="43"/>
        <v>0</v>
      </c>
      <c r="BT75" s="21" t="e">
        <f>#REF!</f>
        <v>#REF!</v>
      </c>
      <c r="BU75" s="21" t="e">
        <f>#REF!</f>
        <v>#REF!</v>
      </c>
      <c r="BV75" s="21" t="e">
        <f>#REF!</f>
        <v>#REF!</v>
      </c>
      <c r="BW75" s="21" t="e">
        <f>#REF!</f>
        <v>#REF!</v>
      </c>
      <c r="BX75" s="21" t="e">
        <f>#REF!</f>
        <v>#REF!</v>
      </c>
      <c r="BY75" s="21" t="e">
        <f t="shared" si="44"/>
        <v>#REF!</v>
      </c>
    </row>
    <row r="76" spans="1:77" ht="12.75" customHeight="1">
      <c r="A76" s="152">
        <f>MAX(A$4:A75)+1</f>
        <v>61</v>
      </c>
      <c r="B76" s="143" t="s">
        <v>207</v>
      </c>
      <c r="C76" s="140" t="s">
        <v>208</v>
      </c>
      <c r="D76" s="141">
        <v>2</v>
      </c>
      <c r="E76" s="140" t="s">
        <v>21</v>
      </c>
      <c r="F76" s="141">
        <v>2</v>
      </c>
      <c r="G76" s="140" t="s">
        <v>26</v>
      </c>
      <c r="H76" s="140" t="s">
        <v>2</v>
      </c>
      <c r="I76" s="142">
        <v>452.0032949411379</v>
      </c>
      <c r="K76" s="32" t="s">
        <v>33</v>
      </c>
      <c r="L76" s="33">
        <v>0</v>
      </c>
      <c r="M76" s="92"/>
      <c r="N76" s="14" t="s">
        <v>33</v>
      </c>
      <c r="O76" s="23">
        <v>0</v>
      </c>
      <c r="Q76" s="32" t="s">
        <v>33</v>
      </c>
      <c r="R76" s="33">
        <v>0</v>
      </c>
      <c r="S76" s="92"/>
      <c r="T76" s="14" t="s">
        <v>33</v>
      </c>
      <c r="U76" s="23">
        <v>0</v>
      </c>
      <c r="V76" s="91">
        <v>13</v>
      </c>
      <c r="W76" s="32">
        <v>1</v>
      </c>
      <c r="X76" s="33">
        <v>191.17663034908787</v>
      </c>
      <c r="Y76" s="92"/>
      <c r="Z76" s="14" t="s">
        <v>33</v>
      </c>
      <c r="AA76" s="23">
        <v>0</v>
      </c>
      <c r="AB76" s="91"/>
      <c r="AC76" s="32" t="s">
        <v>33</v>
      </c>
      <c r="AD76" s="33">
        <v>0</v>
      </c>
      <c r="AE76" s="92"/>
      <c r="AF76" s="14" t="s">
        <v>33</v>
      </c>
      <c r="AG76" s="23">
        <v>0</v>
      </c>
      <c r="AH76" s="91"/>
      <c r="AI76" s="32" t="s">
        <v>33</v>
      </c>
      <c r="AJ76" s="33">
        <v>0</v>
      </c>
      <c r="AK76" s="92">
        <v>16</v>
      </c>
      <c r="AL76" s="14" t="s">
        <v>33</v>
      </c>
      <c r="AM76" s="23">
        <v>239.30269816628152</v>
      </c>
      <c r="AN76" s="91"/>
      <c r="AO76" s="32" t="s">
        <v>33</v>
      </c>
      <c r="AP76" s="33">
        <v>0</v>
      </c>
      <c r="AQ76" s="91"/>
      <c r="AR76" s="32" t="s">
        <v>33</v>
      </c>
      <c r="AS76" s="33">
        <v>0</v>
      </c>
      <c r="AT76" s="92"/>
      <c r="AU76" s="14" t="s">
        <v>33</v>
      </c>
      <c r="AV76" s="23">
        <v>0</v>
      </c>
      <c r="AW76" s="91"/>
      <c r="AX76" s="32" t="s">
        <v>33</v>
      </c>
      <c r="AY76" s="33">
        <v>0</v>
      </c>
      <c r="AZ76" s="22">
        <v>430.4793285153694</v>
      </c>
      <c r="BA76" s="25">
        <v>430.4793285153694</v>
      </c>
      <c r="BB76" s="14" t="s">
        <v>325</v>
      </c>
      <c r="BC76" s="23">
        <v>21.52396642576847</v>
      </c>
      <c r="BD76" s="26">
        <v>452.0032949411379</v>
      </c>
      <c r="BE76" s="21">
        <f t="shared" si="30"/>
        <v>0</v>
      </c>
      <c r="BF76" s="21">
        <f t="shared" si="31"/>
        <v>0</v>
      </c>
      <c r="BG76" s="21">
        <f t="shared" si="32"/>
        <v>0</v>
      </c>
      <c r="BH76" s="21">
        <f t="shared" si="33"/>
        <v>0</v>
      </c>
      <c r="BI76" s="21">
        <f t="shared" si="34"/>
        <v>191.17663034908787</v>
      </c>
      <c r="BJ76" s="21">
        <f t="shared" si="35"/>
        <v>0</v>
      </c>
      <c r="BK76" s="21">
        <f t="shared" si="36"/>
        <v>0</v>
      </c>
      <c r="BL76" s="21">
        <f t="shared" si="37"/>
        <v>0</v>
      </c>
      <c r="BM76" s="21">
        <f t="shared" si="38"/>
        <v>0</v>
      </c>
      <c r="BN76" s="21">
        <f t="shared" si="39"/>
        <v>239.30269816628152</v>
      </c>
      <c r="BO76" s="21">
        <f t="shared" si="40"/>
        <v>0</v>
      </c>
      <c r="BP76" s="21" t="e">
        <f>#REF!</f>
        <v>#REF!</v>
      </c>
      <c r="BQ76" s="21">
        <f t="shared" si="41"/>
        <v>0</v>
      </c>
      <c r="BR76" s="21">
        <f t="shared" si="42"/>
        <v>0</v>
      </c>
      <c r="BS76" s="21">
        <f t="shared" si="43"/>
        <v>0</v>
      </c>
      <c r="BT76" s="21" t="e">
        <f>#REF!</f>
        <v>#REF!</v>
      </c>
      <c r="BU76" s="21" t="e">
        <f>#REF!</f>
        <v>#REF!</v>
      </c>
      <c r="BV76" s="21" t="e">
        <f>#REF!</f>
        <v>#REF!</v>
      </c>
      <c r="BW76" s="21" t="e">
        <f>#REF!</f>
        <v>#REF!</v>
      </c>
      <c r="BX76" s="21" t="e">
        <f>#REF!</f>
        <v>#REF!</v>
      </c>
      <c r="BY76" s="21" t="e">
        <f t="shared" si="44"/>
        <v>#REF!</v>
      </c>
    </row>
    <row r="77" spans="1:77" ht="12.75" customHeight="1">
      <c r="A77" s="152">
        <f>MAX(A$4:A76)+1</f>
        <v>62</v>
      </c>
      <c r="B77" s="139" t="s">
        <v>187</v>
      </c>
      <c r="C77" s="140" t="s">
        <v>188</v>
      </c>
      <c r="D77" s="141">
        <v>2</v>
      </c>
      <c r="E77" s="140" t="s">
        <v>18</v>
      </c>
      <c r="F77" s="141">
        <v>1</v>
      </c>
      <c r="G77" s="140" t="s">
        <v>25</v>
      </c>
      <c r="H77" s="140" t="s">
        <v>2</v>
      </c>
      <c r="I77" s="142">
        <v>430.943566380957</v>
      </c>
      <c r="K77" s="32" t="s">
        <v>33</v>
      </c>
      <c r="L77" s="33">
        <v>0</v>
      </c>
      <c r="M77" s="92">
        <v>17</v>
      </c>
      <c r="N77" s="14" t="s">
        <v>33</v>
      </c>
      <c r="O77" s="23">
        <v>250.76232033333213</v>
      </c>
      <c r="Q77" s="32" t="s">
        <v>33</v>
      </c>
      <c r="R77" s="33">
        <v>0</v>
      </c>
      <c r="S77" s="92"/>
      <c r="T77" s="14" t="s">
        <v>33</v>
      </c>
      <c r="U77" s="23">
        <v>0</v>
      </c>
      <c r="V77" s="91"/>
      <c r="W77" s="32" t="s">
        <v>33</v>
      </c>
      <c r="X77" s="33">
        <v>0</v>
      </c>
      <c r="Y77" s="92">
        <v>25</v>
      </c>
      <c r="Z77" s="14" t="s">
        <v>33</v>
      </c>
      <c r="AA77" s="23">
        <v>180.18124604762488</v>
      </c>
      <c r="AB77" s="91"/>
      <c r="AC77" s="32" t="s">
        <v>33</v>
      </c>
      <c r="AD77" s="33">
        <v>0</v>
      </c>
      <c r="AE77" s="92"/>
      <c r="AF77" s="14" t="s">
        <v>33</v>
      </c>
      <c r="AG77" s="23">
        <v>0</v>
      </c>
      <c r="AH77" s="91"/>
      <c r="AI77" s="32" t="s">
        <v>33</v>
      </c>
      <c r="AJ77" s="33">
        <v>0</v>
      </c>
      <c r="AK77" s="92"/>
      <c r="AL77" s="14" t="s">
        <v>33</v>
      </c>
      <c r="AM77" s="23">
        <v>0</v>
      </c>
      <c r="AN77" s="91"/>
      <c r="AO77" s="32" t="s">
        <v>33</v>
      </c>
      <c r="AP77" s="33">
        <v>0</v>
      </c>
      <c r="AQ77" s="91"/>
      <c r="AR77" s="32" t="s">
        <v>33</v>
      </c>
      <c r="AS77" s="33">
        <v>0</v>
      </c>
      <c r="AT77" s="92"/>
      <c r="AU77" s="14" t="s">
        <v>33</v>
      </c>
      <c r="AV77" s="23">
        <v>0</v>
      </c>
      <c r="AW77" s="91"/>
      <c r="AX77" s="32" t="s">
        <v>33</v>
      </c>
      <c r="AY77" s="33">
        <v>0</v>
      </c>
      <c r="AZ77" s="22">
        <v>430.943566380957</v>
      </c>
      <c r="BA77" s="25">
        <v>430.943566380957</v>
      </c>
      <c r="BB77" s="14" t="s">
        <v>33</v>
      </c>
      <c r="BC77" s="23">
        <v>0</v>
      </c>
      <c r="BD77" s="26">
        <v>430.943566380957</v>
      </c>
      <c r="BE77" s="21">
        <f t="shared" si="30"/>
        <v>0</v>
      </c>
      <c r="BF77" s="21">
        <f t="shared" si="31"/>
        <v>250.76232033333213</v>
      </c>
      <c r="BG77" s="21">
        <f t="shared" si="32"/>
        <v>0</v>
      </c>
      <c r="BH77" s="21">
        <f t="shared" si="33"/>
        <v>0</v>
      </c>
      <c r="BI77" s="21">
        <f t="shared" si="34"/>
        <v>0</v>
      </c>
      <c r="BJ77" s="21">
        <f t="shared" si="35"/>
        <v>180.18124604762488</v>
      </c>
      <c r="BK77" s="21">
        <f t="shared" si="36"/>
        <v>0</v>
      </c>
      <c r="BL77" s="21">
        <f t="shared" si="37"/>
        <v>0</v>
      </c>
      <c r="BM77" s="21">
        <f t="shared" si="38"/>
        <v>0</v>
      </c>
      <c r="BN77" s="21">
        <f t="shared" si="39"/>
        <v>0</v>
      </c>
      <c r="BO77" s="21">
        <f t="shared" si="40"/>
        <v>0</v>
      </c>
      <c r="BP77" s="21" t="e">
        <f>#REF!</f>
        <v>#REF!</v>
      </c>
      <c r="BQ77" s="21">
        <f t="shared" si="41"/>
        <v>0</v>
      </c>
      <c r="BR77" s="21">
        <f t="shared" si="42"/>
        <v>0</v>
      </c>
      <c r="BS77" s="21">
        <f t="shared" si="43"/>
        <v>0</v>
      </c>
      <c r="BT77" s="21" t="e">
        <f>#REF!</f>
        <v>#REF!</v>
      </c>
      <c r="BU77" s="21" t="e">
        <f>#REF!</f>
        <v>#REF!</v>
      </c>
      <c r="BV77" s="21" t="e">
        <f>#REF!</f>
        <v>#REF!</v>
      </c>
      <c r="BW77" s="21" t="e">
        <f>#REF!</f>
        <v>#REF!</v>
      </c>
      <c r="BX77" s="21" t="e">
        <f>#REF!</f>
        <v>#REF!</v>
      </c>
      <c r="BY77" s="21" t="e">
        <f t="shared" si="44"/>
        <v>#REF!</v>
      </c>
    </row>
    <row r="78" spans="1:77" ht="12.75" customHeight="1">
      <c r="A78" s="152">
        <f>MAX(A$4:A77)+1</f>
        <v>63</v>
      </c>
      <c r="B78" s="143" t="s">
        <v>175</v>
      </c>
      <c r="C78" s="140" t="s">
        <v>176</v>
      </c>
      <c r="D78" s="141">
        <v>3</v>
      </c>
      <c r="E78" s="140" t="s">
        <v>23</v>
      </c>
      <c r="F78" s="141">
        <v>2</v>
      </c>
      <c r="G78" s="140" t="s">
        <v>25</v>
      </c>
      <c r="H78" s="140" t="s">
        <v>2</v>
      </c>
      <c r="I78" s="142">
        <v>427.8028083500059</v>
      </c>
      <c r="K78" s="32" t="s">
        <v>33</v>
      </c>
      <c r="L78" s="33">
        <v>0</v>
      </c>
      <c r="M78" s="92"/>
      <c r="N78" s="14" t="s">
        <v>33</v>
      </c>
      <c r="O78" s="23">
        <v>0</v>
      </c>
      <c r="Q78" s="32" t="s">
        <v>33</v>
      </c>
      <c r="R78" s="33">
        <v>0</v>
      </c>
      <c r="S78" s="92">
        <v>15</v>
      </c>
      <c r="T78" s="14" t="s">
        <v>33</v>
      </c>
      <c r="U78" s="23">
        <v>180.18124604762465</v>
      </c>
      <c r="V78" s="91">
        <v>16</v>
      </c>
      <c r="W78" s="32">
        <v>1</v>
      </c>
      <c r="X78" s="33">
        <v>101</v>
      </c>
      <c r="Y78" s="92"/>
      <c r="Z78" s="14" t="s">
        <v>33</v>
      </c>
      <c r="AA78" s="23">
        <v>0</v>
      </c>
      <c r="AB78" s="91"/>
      <c r="AC78" s="32" t="s">
        <v>33</v>
      </c>
      <c r="AD78" s="33">
        <v>0</v>
      </c>
      <c r="AE78" s="92">
        <v>28</v>
      </c>
      <c r="AF78" s="14" t="s">
        <v>33</v>
      </c>
      <c r="AG78" s="23">
        <v>126.25</v>
      </c>
      <c r="AH78" s="91"/>
      <c r="AI78" s="32" t="s">
        <v>33</v>
      </c>
      <c r="AJ78" s="33">
        <v>0</v>
      </c>
      <c r="AK78" s="92"/>
      <c r="AL78" s="14" t="s">
        <v>33</v>
      </c>
      <c r="AM78" s="23">
        <v>0</v>
      </c>
      <c r="AN78" s="91"/>
      <c r="AO78" s="32" t="s">
        <v>33</v>
      </c>
      <c r="AP78" s="33">
        <v>0</v>
      </c>
      <c r="AQ78" s="91"/>
      <c r="AR78" s="32" t="s">
        <v>33</v>
      </c>
      <c r="AS78" s="33">
        <v>0</v>
      </c>
      <c r="AT78" s="92"/>
      <c r="AU78" s="14" t="s">
        <v>33</v>
      </c>
      <c r="AV78" s="23">
        <v>0</v>
      </c>
      <c r="AW78" s="91"/>
      <c r="AX78" s="32" t="s">
        <v>33</v>
      </c>
      <c r="AY78" s="33">
        <v>0</v>
      </c>
      <c r="AZ78" s="22">
        <v>407.43124604762465</v>
      </c>
      <c r="BA78" s="25">
        <v>407.43124604762465</v>
      </c>
      <c r="BB78" s="14" t="s">
        <v>325</v>
      </c>
      <c r="BC78" s="23">
        <v>20.371562302381236</v>
      </c>
      <c r="BD78" s="26">
        <v>427.8028083500059</v>
      </c>
      <c r="BE78" s="21">
        <f t="shared" si="30"/>
        <v>0</v>
      </c>
      <c r="BF78" s="21">
        <f t="shared" si="31"/>
        <v>0</v>
      </c>
      <c r="BG78" s="21">
        <f t="shared" si="32"/>
        <v>0</v>
      </c>
      <c r="BH78" s="21">
        <f t="shared" si="33"/>
        <v>180.18124604762465</v>
      </c>
      <c r="BI78" s="21">
        <f t="shared" si="34"/>
        <v>101</v>
      </c>
      <c r="BJ78" s="21">
        <f t="shared" si="35"/>
        <v>0</v>
      </c>
      <c r="BK78" s="21">
        <f t="shared" si="36"/>
        <v>0</v>
      </c>
      <c r="BL78" s="21">
        <f t="shared" si="37"/>
        <v>126.25</v>
      </c>
      <c r="BM78" s="21">
        <f t="shared" si="38"/>
        <v>0</v>
      </c>
      <c r="BN78" s="21">
        <f t="shared" si="39"/>
        <v>0</v>
      </c>
      <c r="BO78" s="21">
        <f t="shared" si="40"/>
        <v>0</v>
      </c>
      <c r="BP78" s="21" t="e">
        <f>#REF!</f>
        <v>#REF!</v>
      </c>
      <c r="BQ78" s="21">
        <f t="shared" si="41"/>
        <v>0</v>
      </c>
      <c r="BR78" s="21">
        <f t="shared" si="42"/>
        <v>0</v>
      </c>
      <c r="BS78" s="21">
        <f t="shared" si="43"/>
        <v>0</v>
      </c>
      <c r="BT78" s="21" t="e">
        <f>#REF!</f>
        <v>#REF!</v>
      </c>
      <c r="BU78" s="21" t="e">
        <f>#REF!</f>
        <v>#REF!</v>
      </c>
      <c r="BV78" s="21" t="e">
        <f>#REF!</f>
        <v>#REF!</v>
      </c>
      <c r="BW78" s="21" t="e">
        <f>#REF!</f>
        <v>#REF!</v>
      </c>
      <c r="BX78" s="21" t="e">
        <f>#REF!</f>
        <v>#REF!</v>
      </c>
      <c r="BY78" s="21" t="e">
        <f t="shared" si="44"/>
        <v>#REF!</v>
      </c>
    </row>
    <row r="79" spans="1:77" ht="12.75" customHeight="1">
      <c r="A79" s="152">
        <f>MAX(A$4:A78)+1</f>
        <v>64</v>
      </c>
      <c r="B79" s="143" t="s">
        <v>160</v>
      </c>
      <c r="C79" s="140" t="s">
        <v>161</v>
      </c>
      <c r="D79" s="141">
        <v>2</v>
      </c>
      <c r="E79" s="140" t="s">
        <v>23</v>
      </c>
      <c r="F79" s="141">
        <v>2</v>
      </c>
      <c r="G79" s="140" t="s">
        <v>26</v>
      </c>
      <c r="H79" s="140" t="s">
        <v>2</v>
      </c>
      <c r="I79" s="142">
        <v>405.5078073377725</v>
      </c>
      <c r="K79" s="32" t="s">
        <v>33</v>
      </c>
      <c r="L79" s="33">
        <v>0</v>
      </c>
      <c r="M79" s="92"/>
      <c r="N79" s="14" t="s">
        <v>33</v>
      </c>
      <c r="O79" s="23">
        <v>0</v>
      </c>
      <c r="Q79" s="32" t="s">
        <v>33</v>
      </c>
      <c r="R79" s="33">
        <v>0</v>
      </c>
      <c r="S79" s="92"/>
      <c r="T79" s="14" t="s">
        <v>33</v>
      </c>
      <c r="U79" s="23">
        <v>0</v>
      </c>
      <c r="V79" s="91">
        <v>15</v>
      </c>
      <c r="W79" s="32">
        <v>1</v>
      </c>
      <c r="X79" s="33">
        <v>129.02872360024344</v>
      </c>
      <c r="Y79" s="92"/>
      <c r="Z79" s="14" t="s">
        <v>33</v>
      </c>
      <c r="AA79" s="23">
        <v>0</v>
      </c>
      <c r="AB79" s="91"/>
      <c r="AC79" s="32" t="s">
        <v>33</v>
      </c>
      <c r="AD79" s="33">
        <v>0</v>
      </c>
      <c r="AE79" s="92">
        <v>22</v>
      </c>
      <c r="AF79" s="14" t="s">
        <v>33</v>
      </c>
      <c r="AG79" s="23">
        <v>257.16918815001605</v>
      </c>
      <c r="AH79" s="91"/>
      <c r="AI79" s="32" t="s">
        <v>33</v>
      </c>
      <c r="AJ79" s="33">
        <v>0</v>
      </c>
      <c r="AK79" s="92"/>
      <c r="AL79" s="14" t="s">
        <v>33</v>
      </c>
      <c r="AM79" s="23">
        <v>0</v>
      </c>
      <c r="AN79" s="91"/>
      <c r="AO79" s="32" t="s">
        <v>33</v>
      </c>
      <c r="AP79" s="33">
        <v>0</v>
      </c>
      <c r="AQ79" s="91"/>
      <c r="AR79" s="32" t="s">
        <v>33</v>
      </c>
      <c r="AS79" s="33">
        <v>0</v>
      </c>
      <c r="AT79" s="92"/>
      <c r="AU79" s="14" t="s">
        <v>33</v>
      </c>
      <c r="AV79" s="23">
        <v>0</v>
      </c>
      <c r="AW79" s="91"/>
      <c r="AX79" s="32" t="s">
        <v>33</v>
      </c>
      <c r="AY79" s="33">
        <v>0</v>
      </c>
      <c r="AZ79" s="22">
        <v>386.1979117502595</v>
      </c>
      <c r="BA79" s="25">
        <v>386.1979117502595</v>
      </c>
      <c r="BB79" s="14" t="s">
        <v>325</v>
      </c>
      <c r="BC79" s="23">
        <v>19.309895587512976</v>
      </c>
      <c r="BD79" s="26">
        <v>405.5078073377725</v>
      </c>
      <c r="BE79" s="21">
        <f t="shared" si="30"/>
        <v>0</v>
      </c>
      <c r="BF79" s="21">
        <f t="shared" si="31"/>
        <v>0</v>
      </c>
      <c r="BG79" s="21">
        <f t="shared" si="32"/>
        <v>0</v>
      </c>
      <c r="BH79" s="21">
        <f t="shared" si="33"/>
        <v>0</v>
      </c>
      <c r="BI79" s="21">
        <f t="shared" si="34"/>
        <v>129.02872360024344</v>
      </c>
      <c r="BJ79" s="21">
        <f t="shared" si="35"/>
        <v>0</v>
      </c>
      <c r="BK79" s="21">
        <f t="shared" si="36"/>
        <v>0</v>
      </c>
      <c r="BL79" s="21">
        <f t="shared" si="37"/>
        <v>257.16918815001605</v>
      </c>
      <c r="BM79" s="21">
        <f t="shared" si="38"/>
        <v>0</v>
      </c>
      <c r="BN79" s="21">
        <f t="shared" si="39"/>
        <v>0</v>
      </c>
      <c r="BO79" s="21">
        <f t="shared" si="40"/>
        <v>0</v>
      </c>
      <c r="BP79" s="21" t="e">
        <f>#REF!</f>
        <v>#REF!</v>
      </c>
      <c r="BQ79" s="21">
        <f t="shared" si="41"/>
        <v>0</v>
      </c>
      <c r="BR79" s="21">
        <f t="shared" si="42"/>
        <v>0</v>
      </c>
      <c r="BS79" s="21">
        <f t="shared" si="43"/>
        <v>0</v>
      </c>
      <c r="BT79" s="21" t="e">
        <f>#REF!</f>
        <v>#REF!</v>
      </c>
      <c r="BU79" s="21" t="e">
        <f>#REF!</f>
        <v>#REF!</v>
      </c>
      <c r="BV79" s="21" t="e">
        <f>#REF!</f>
        <v>#REF!</v>
      </c>
      <c r="BW79" s="21" t="e">
        <f>#REF!</f>
        <v>#REF!</v>
      </c>
      <c r="BX79" s="21" t="e">
        <f>#REF!</f>
        <v>#REF!</v>
      </c>
      <c r="BY79" s="21" t="e">
        <f t="shared" si="44"/>
        <v>#REF!</v>
      </c>
    </row>
    <row r="80" spans="1:77" ht="12.75" customHeight="1">
      <c r="A80" s="152">
        <f>MAX(A$4:A79)+1</f>
        <v>65</v>
      </c>
      <c r="B80" s="143" t="s">
        <v>119</v>
      </c>
      <c r="C80" s="140" t="s">
        <v>120</v>
      </c>
      <c r="D80" s="141">
        <v>1</v>
      </c>
      <c r="E80" s="140" t="s">
        <v>23</v>
      </c>
      <c r="F80" s="141">
        <v>2</v>
      </c>
      <c r="G80" s="140" t="s">
        <v>26</v>
      </c>
      <c r="H80" s="140" t="s">
        <v>2</v>
      </c>
      <c r="I80" s="142">
        <v>402.0299956639809</v>
      </c>
      <c r="K80" s="32" t="s">
        <v>33</v>
      </c>
      <c r="L80" s="33">
        <v>0</v>
      </c>
      <c r="M80" s="92"/>
      <c r="N80" s="14" t="s">
        <v>33</v>
      </c>
      <c r="O80" s="23">
        <v>0</v>
      </c>
      <c r="Q80" s="32" t="s">
        <v>33</v>
      </c>
      <c r="R80" s="33">
        <v>0</v>
      </c>
      <c r="S80" s="92">
        <v>9</v>
      </c>
      <c r="T80" s="14" t="s">
        <v>33</v>
      </c>
      <c r="U80" s="23">
        <v>402.0299956639809</v>
      </c>
      <c r="V80" s="91"/>
      <c r="W80" s="32" t="s">
        <v>33</v>
      </c>
      <c r="X80" s="33">
        <v>0</v>
      </c>
      <c r="Y80" s="92"/>
      <c r="Z80" s="14" t="s">
        <v>33</v>
      </c>
      <c r="AA80" s="23">
        <v>0</v>
      </c>
      <c r="AB80" s="91"/>
      <c r="AC80" s="32" t="s">
        <v>33</v>
      </c>
      <c r="AD80" s="33">
        <v>0</v>
      </c>
      <c r="AE80" s="92"/>
      <c r="AF80" s="14" t="s">
        <v>33</v>
      </c>
      <c r="AG80" s="23">
        <v>0</v>
      </c>
      <c r="AH80" s="91"/>
      <c r="AI80" s="32" t="s">
        <v>33</v>
      </c>
      <c r="AJ80" s="33">
        <v>0</v>
      </c>
      <c r="AK80" s="92"/>
      <c r="AL80" s="14" t="s">
        <v>33</v>
      </c>
      <c r="AM80" s="23">
        <v>0</v>
      </c>
      <c r="AN80" s="91"/>
      <c r="AO80" s="32" t="s">
        <v>33</v>
      </c>
      <c r="AP80" s="33">
        <v>0</v>
      </c>
      <c r="AQ80" s="91"/>
      <c r="AR80" s="32" t="s">
        <v>33</v>
      </c>
      <c r="AS80" s="33">
        <v>0</v>
      </c>
      <c r="AT80" s="92"/>
      <c r="AU80" s="14" t="s">
        <v>33</v>
      </c>
      <c r="AV80" s="23">
        <v>0</v>
      </c>
      <c r="AW80" s="91"/>
      <c r="AX80" s="32" t="s">
        <v>33</v>
      </c>
      <c r="AY80" s="33">
        <v>0</v>
      </c>
      <c r="AZ80" s="22">
        <v>402.0299956639809</v>
      </c>
      <c r="BA80" s="25">
        <v>402.0299956639809</v>
      </c>
      <c r="BB80" s="14" t="s">
        <v>33</v>
      </c>
      <c r="BC80" s="23">
        <v>0</v>
      </c>
      <c r="BD80" s="26">
        <v>402.0299956639809</v>
      </c>
      <c r="BE80" s="21">
        <f t="shared" si="30"/>
        <v>0</v>
      </c>
      <c r="BF80" s="21">
        <f t="shared" si="31"/>
        <v>0</v>
      </c>
      <c r="BG80" s="21">
        <f t="shared" si="32"/>
        <v>0</v>
      </c>
      <c r="BH80" s="21">
        <f t="shared" si="33"/>
        <v>402.0299956639809</v>
      </c>
      <c r="BI80" s="21">
        <f t="shared" si="34"/>
        <v>0</v>
      </c>
      <c r="BJ80" s="21">
        <f t="shared" si="35"/>
        <v>0</v>
      </c>
      <c r="BK80" s="21">
        <f t="shared" si="36"/>
        <v>0</v>
      </c>
      <c r="BL80" s="21">
        <f t="shared" si="37"/>
        <v>0</v>
      </c>
      <c r="BM80" s="21">
        <f t="shared" si="38"/>
        <v>0</v>
      </c>
      <c r="BN80" s="21">
        <f t="shared" si="39"/>
        <v>0</v>
      </c>
      <c r="BO80" s="21">
        <f t="shared" si="40"/>
        <v>0</v>
      </c>
      <c r="BP80" s="21" t="e">
        <f>#REF!</f>
        <v>#REF!</v>
      </c>
      <c r="BQ80" s="21">
        <f t="shared" si="41"/>
        <v>0</v>
      </c>
      <c r="BR80" s="21">
        <f t="shared" si="42"/>
        <v>0</v>
      </c>
      <c r="BS80" s="21">
        <f t="shared" si="43"/>
        <v>0</v>
      </c>
      <c r="BT80" s="21" t="e">
        <f>#REF!</f>
        <v>#REF!</v>
      </c>
      <c r="BU80" s="21" t="e">
        <f>#REF!</f>
        <v>#REF!</v>
      </c>
      <c r="BV80" s="21" t="e">
        <f>#REF!</f>
        <v>#REF!</v>
      </c>
      <c r="BW80" s="21" t="e">
        <f>#REF!</f>
        <v>#REF!</v>
      </c>
      <c r="BX80" s="21" t="e">
        <f>#REF!</f>
        <v>#REF!</v>
      </c>
      <c r="BY80" s="21" t="e">
        <f t="shared" si="44"/>
        <v>#REF!</v>
      </c>
    </row>
    <row r="81" spans="1:77" ht="12.75" customHeight="1">
      <c r="A81" s="152">
        <f>MAX(A$4:A80)+1</f>
        <v>66</v>
      </c>
      <c r="B81" s="143" t="s">
        <v>49</v>
      </c>
      <c r="C81" s="140" t="s">
        <v>50</v>
      </c>
      <c r="D81" s="141">
        <v>1</v>
      </c>
      <c r="E81" s="140" t="s">
        <v>18</v>
      </c>
      <c r="F81" s="141">
        <v>1</v>
      </c>
      <c r="G81" s="140" t="s">
        <v>26</v>
      </c>
      <c r="H81" s="140" t="s">
        <v>2</v>
      </c>
      <c r="I81" s="142">
        <v>391.361140409</v>
      </c>
      <c r="K81" s="32" t="s">
        <v>33</v>
      </c>
      <c r="L81" s="33">
        <v>0</v>
      </c>
      <c r="M81" s="92"/>
      <c r="N81" s="14" t="s">
        <v>33</v>
      </c>
      <c r="O81" s="23">
        <v>0</v>
      </c>
      <c r="Q81" s="32" t="s">
        <v>33</v>
      </c>
      <c r="R81" s="33">
        <v>0</v>
      </c>
      <c r="S81" s="92"/>
      <c r="T81" s="14" t="s">
        <v>33</v>
      </c>
      <c r="U81" s="23">
        <v>0</v>
      </c>
      <c r="V81" s="91"/>
      <c r="W81" s="32" t="s">
        <v>33</v>
      </c>
      <c r="X81" s="33">
        <v>0</v>
      </c>
      <c r="Y81" s="92"/>
      <c r="Z81" s="14" t="s">
        <v>33</v>
      </c>
      <c r="AA81" s="23">
        <v>0</v>
      </c>
      <c r="AB81" s="91"/>
      <c r="AC81" s="32" t="s">
        <v>33</v>
      </c>
      <c r="AD81" s="33">
        <v>0</v>
      </c>
      <c r="AE81" s="92"/>
      <c r="AF81" s="14" t="s">
        <v>33</v>
      </c>
      <c r="AG81" s="23">
        <v>0</v>
      </c>
      <c r="AH81" s="91"/>
      <c r="AI81" s="32" t="s">
        <v>33</v>
      </c>
      <c r="AJ81" s="33">
        <v>0</v>
      </c>
      <c r="AK81" s="92"/>
      <c r="AL81" s="14" t="s">
        <v>33</v>
      </c>
      <c r="AM81" s="23">
        <v>0</v>
      </c>
      <c r="AN81" s="91"/>
      <c r="AO81" s="32" t="s">
        <v>33</v>
      </c>
      <c r="AP81" s="33">
        <v>0</v>
      </c>
      <c r="AQ81" s="91"/>
      <c r="AR81" s="32" t="s">
        <v>33</v>
      </c>
      <c r="AS81" s="33">
        <v>0</v>
      </c>
      <c r="AT81" s="92">
        <v>27</v>
      </c>
      <c r="AU81" s="14" t="s">
        <v>33</v>
      </c>
      <c r="AV81" s="23">
        <v>391.361140409</v>
      </c>
      <c r="AW81" s="91"/>
      <c r="AX81" s="32" t="s">
        <v>33</v>
      </c>
      <c r="AY81" s="33">
        <v>0</v>
      </c>
      <c r="AZ81" s="22">
        <v>391.361140409</v>
      </c>
      <c r="BA81" s="25">
        <v>391.361140409</v>
      </c>
      <c r="BB81" s="14" t="s">
        <v>33</v>
      </c>
      <c r="BC81" s="23">
        <v>0</v>
      </c>
      <c r="BD81" s="26">
        <v>391.361140409</v>
      </c>
      <c r="BE81" s="21">
        <f t="shared" si="30"/>
        <v>0</v>
      </c>
      <c r="BF81" s="21">
        <f t="shared" si="31"/>
        <v>0</v>
      </c>
      <c r="BG81" s="21">
        <f t="shared" si="32"/>
        <v>0</v>
      </c>
      <c r="BH81" s="21">
        <f t="shared" si="33"/>
        <v>0</v>
      </c>
      <c r="BI81" s="21">
        <f t="shared" si="34"/>
        <v>0</v>
      </c>
      <c r="BJ81" s="21">
        <f t="shared" si="35"/>
        <v>0</v>
      </c>
      <c r="BK81" s="21">
        <f t="shared" si="36"/>
        <v>0</v>
      </c>
      <c r="BL81" s="21">
        <f t="shared" si="37"/>
        <v>0</v>
      </c>
      <c r="BM81" s="21">
        <f t="shared" si="38"/>
        <v>0</v>
      </c>
      <c r="BN81" s="21">
        <f t="shared" si="39"/>
        <v>0</v>
      </c>
      <c r="BO81" s="21">
        <f t="shared" si="40"/>
        <v>0</v>
      </c>
      <c r="BP81" s="21" t="e">
        <f>#REF!</f>
        <v>#REF!</v>
      </c>
      <c r="BQ81" s="21">
        <f t="shared" si="41"/>
        <v>0</v>
      </c>
      <c r="BR81" s="21">
        <f t="shared" si="42"/>
        <v>391.361140409</v>
      </c>
      <c r="BS81" s="21">
        <f t="shared" si="43"/>
        <v>0</v>
      </c>
      <c r="BT81" s="21" t="e">
        <f>#REF!</f>
        <v>#REF!</v>
      </c>
      <c r="BU81" s="21" t="e">
        <f>#REF!</f>
        <v>#REF!</v>
      </c>
      <c r="BV81" s="21" t="e">
        <f>#REF!</f>
        <v>#REF!</v>
      </c>
      <c r="BW81" s="21" t="e">
        <f>#REF!</f>
        <v>#REF!</v>
      </c>
      <c r="BX81" s="21" t="e">
        <f>#REF!</f>
        <v>#REF!</v>
      </c>
      <c r="BY81" s="21" t="e">
        <f t="shared" si="44"/>
        <v>#REF!</v>
      </c>
    </row>
    <row r="82" spans="1:77" ht="12.75" customHeight="1">
      <c r="A82" s="152">
        <f>MAX(A$4:A81)+1</f>
        <v>67</v>
      </c>
      <c r="B82" s="143" t="s">
        <v>114</v>
      </c>
      <c r="C82" s="140" t="s">
        <v>115</v>
      </c>
      <c r="D82" s="141">
        <v>2</v>
      </c>
      <c r="E82" s="140" t="s">
        <v>19</v>
      </c>
      <c r="F82" s="141">
        <v>2</v>
      </c>
      <c r="G82" s="140" t="s">
        <v>25</v>
      </c>
      <c r="H82" s="140" t="s">
        <v>2</v>
      </c>
      <c r="I82" s="142">
        <v>342.1144725111556</v>
      </c>
      <c r="K82" s="32" t="s">
        <v>33</v>
      </c>
      <c r="L82" s="33">
        <v>0</v>
      </c>
      <c r="M82" s="92"/>
      <c r="N82" s="14" t="s">
        <v>33</v>
      </c>
      <c r="O82" s="23">
        <v>0</v>
      </c>
      <c r="Q82" s="32" t="s">
        <v>33</v>
      </c>
      <c r="R82" s="33">
        <v>0</v>
      </c>
      <c r="S82" s="92"/>
      <c r="T82" s="14" t="s">
        <v>33</v>
      </c>
      <c r="U82" s="23">
        <v>0</v>
      </c>
      <c r="V82" s="91"/>
      <c r="W82" s="32" t="s">
        <v>33</v>
      </c>
      <c r="X82" s="33">
        <v>0</v>
      </c>
      <c r="Y82" s="92"/>
      <c r="Z82" s="14" t="s">
        <v>33</v>
      </c>
      <c r="AA82" s="23">
        <v>0</v>
      </c>
      <c r="AB82" s="91"/>
      <c r="AC82" s="32" t="s">
        <v>33</v>
      </c>
      <c r="AD82" s="33">
        <v>0</v>
      </c>
      <c r="AE82" s="92">
        <v>26</v>
      </c>
      <c r="AF82" s="14" t="s">
        <v>33</v>
      </c>
      <c r="AG82" s="23">
        <v>166.48085421425122</v>
      </c>
      <c r="AH82" s="91"/>
      <c r="AI82" s="32" t="s">
        <v>33</v>
      </c>
      <c r="AJ82" s="33">
        <v>0</v>
      </c>
      <c r="AK82" s="92"/>
      <c r="AL82" s="14" t="s">
        <v>33</v>
      </c>
      <c r="AM82" s="23">
        <v>0</v>
      </c>
      <c r="AN82" s="91"/>
      <c r="AO82" s="32" t="s">
        <v>33</v>
      </c>
      <c r="AP82" s="33">
        <v>0</v>
      </c>
      <c r="AQ82" s="91"/>
      <c r="AR82" s="32" t="s">
        <v>33</v>
      </c>
      <c r="AS82" s="33">
        <v>0</v>
      </c>
      <c r="AT82" s="92"/>
      <c r="AU82" s="14" t="s">
        <v>33</v>
      </c>
      <c r="AV82" s="23">
        <v>0</v>
      </c>
      <c r="AW82" s="91">
        <v>16</v>
      </c>
      <c r="AX82" s="32" t="s">
        <v>33</v>
      </c>
      <c r="AY82" s="33">
        <v>175.6336182969044</v>
      </c>
      <c r="AZ82" s="22">
        <v>342.1144725111556</v>
      </c>
      <c r="BA82" s="25">
        <v>342.1144725111556</v>
      </c>
      <c r="BB82" s="14" t="s">
        <v>33</v>
      </c>
      <c r="BC82" s="23">
        <v>0</v>
      </c>
      <c r="BD82" s="26">
        <v>342.1144725111556</v>
      </c>
      <c r="BE82" s="21">
        <f t="shared" si="30"/>
        <v>0</v>
      </c>
      <c r="BF82" s="21">
        <f t="shared" si="31"/>
        <v>0</v>
      </c>
      <c r="BG82" s="21">
        <f t="shared" si="32"/>
        <v>0</v>
      </c>
      <c r="BH82" s="21">
        <f t="shared" si="33"/>
        <v>0</v>
      </c>
      <c r="BI82" s="21">
        <f t="shared" si="34"/>
        <v>0</v>
      </c>
      <c r="BJ82" s="21">
        <f t="shared" si="35"/>
        <v>0</v>
      </c>
      <c r="BK82" s="21">
        <f t="shared" si="36"/>
        <v>0</v>
      </c>
      <c r="BL82" s="21">
        <f t="shared" si="37"/>
        <v>166.48085421425122</v>
      </c>
      <c r="BM82" s="21">
        <f t="shared" si="38"/>
        <v>0</v>
      </c>
      <c r="BN82" s="21">
        <f t="shared" si="39"/>
        <v>0</v>
      </c>
      <c r="BO82" s="21">
        <f t="shared" si="40"/>
        <v>0</v>
      </c>
      <c r="BP82" s="21" t="e">
        <f>#REF!</f>
        <v>#REF!</v>
      </c>
      <c r="BQ82" s="21">
        <f t="shared" si="41"/>
        <v>0</v>
      </c>
      <c r="BR82" s="21">
        <f t="shared" si="42"/>
        <v>0</v>
      </c>
      <c r="BS82" s="21">
        <f t="shared" si="43"/>
        <v>175.6336182969044</v>
      </c>
      <c r="BT82" s="21" t="e">
        <f>#REF!</f>
        <v>#REF!</v>
      </c>
      <c r="BU82" s="21" t="e">
        <f>#REF!</f>
        <v>#REF!</v>
      </c>
      <c r="BV82" s="21" t="e">
        <f>#REF!</f>
        <v>#REF!</v>
      </c>
      <c r="BW82" s="21" t="e">
        <f>#REF!</f>
        <v>#REF!</v>
      </c>
      <c r="BX82" s="21" t="e">
        <f>#REF!</f>
        <v>#REF!</v>
      </c>
      <c r="BY82" s="21" t="e">
        <f t="shared" si="44"/>
        <v>#REF!</v>
      </c>
    </row>
    <row r="83" spans="1:77" ht="12.75" customHeight="1">
      <c r="A83" s="152">
        <f>MAX(A$4:A82)+1</f>
        <v>68</v>
      </c>
      <c r="B83" s="139" t="s">
        <v>181</v>
      </c>
      <c r="C83" s="140" t="s">
        <v>182</v>
      </c>
      <c r="D83" s="141">
        <v>1</v>
      </c>
      <c r="E83" s="140" t="s">
        <v>17</v>
      </c>
      <c r="F83" s="141">
        <v>1</v>
      </c>
      <c r="G83" s="140" t="s">
        <v>26</v>
      </c>
      <c r="H83" s="140" t="s">
        <v>2</v>
      </c>
      <c r="I83" s="142">
        <v>334.1642772081559</v>
      </c>
      <c r="K83" s="32" t="s">
        <v>33</v>
      </c>
      <c r="L83" s="33">
        <v>0</v>
      </c>
      <c r="M83" s="92"/>
      <c r="N83" s="14" t="s">
        <v>33</v>
      </c>
      <c r="O83" s="23">
        <v>0</v>
      </c>
      <c r="Q83" s="32" t="s">
        <v>33</v>
      </c>
      <c r="R83" s="33">
        <v>0</v>
      </c>
      <c r="S83" s="92"/>
      <c r="T83" s="14" t="s">
        <v>33</v>
      </c>
      <c r="U83" s="23">
        <v>0</v>
      </c>
      <c r="V83" s="91"/>
      <c r="W83" s="32" t="s">
        <v>33</v>
      </c>
      <c r="X83" s="33">
        <v>0</v>
      </c>
      <c r="Y83" s="92"/>
      <c r="Z83" s="14" t="s">
        <v>33</v>
      </c>
      <c r="AA83" s="23">
        <v>0</v>
      </c>
      <c r="AB83" s="91"/>
      <c r="AC83" s="32" t="s">
        <v>33</v>
      </c>
      <c r="AD83" s="33">
        <v>0</v>
      </c>
      <c r="AE83" s="92"/>
      <c r="AF83" s="14" t="s">
        <v>33</v>
      </c>
      <c r="AG83" s="23">
        <v>0</v>
      </c>
      <c r="AH83" s="91"/>
      <c r="AI83" s="32" t="s">
        <v>33</v>
      </c>
      <c r="AJ83" s="33">
        <v>0</v>
      </c>
      <c r="AK83" s="92"/>
      <c r="AL83" s="14" t="s">
        <v>33</v>
      </c>
      <c r="AM83" s="23">
        <v>0</v>
      </c>
      <c r="AN83" s="91"/>
      <c r="AO83" s="32" t="s">
        <v>33</v>
      </c>
      <c r="AP83" s="33">
        <v>0</v>
      </c>
      <c r="AQ83" s="91"/>
      <c r="AR83" s="32" t="s">
        <v>33</v>
      </c>
      <c r="AS83" s="33">
        <v>0</v>
      </c>
      <c r="AT83" s="92">
        <v>30</v>
      </c>
      <c r="AU83" s="14" t="s">
        <v>33</v>
      </c>
      <c r="AV83" s="23">
        <v>334.1642772081559</v>
      </c>
      <c r="AW83" s="91"/>
      <c r="AX83" s="32" t="s">
        <v>33</v>
      </c>
      <c r="AY83" s="33">
        <v>0</v>
      </c>
      <c r="AZ83" s="22">
        <v>334.1642772081559</v>
      </c>
      <c r="BA83" s="25">
        <v>334.1642772081559</v>
      </c>
      <c r="BB83" s="14" t="s">
        <v>33</v>
      </c>
      <c r="BC83" s="23">
        <v>0</v>
      </c>
      <c r="BD83" s="26">
        <v>334.1642772081559</v>
      </c>
      <c r="BE83" s="21">
        <f t="shared" si="30"/>
        <v>0</v>
      </c>
      <c r="BF83" s="21">
        <f t="shared" si="31"/>
        <v>0</v>
      </c>
      <c r="BG83" s="21">
        <f t="shared" si="32"/>
        <v>0</v>
      </c>
      <c r="BH83" s="21">
        <f t="shared" si="33"/>
        <v>0</v>
      </c>
      <c r="BI83" s="21">
        <f t="shared" si="34"/>
        <v>0</v>
      </c>
      <c r="BJ83" s="21">
        <f t="shared" si="35"/>
        <v>0</v>
      </c>
      <c r="BK83" s="21">
        <f t="shared" si="36"/>
        <v>0</v>
      </c>
      <c r="BL83" s="21">
        <f t="shared" si="37"/>
        <v>0</v>
      </c>
      <c r="BM83" s="21">
        <f t="shared" si="38"/>
        <v>0</v>
      </c>
      <c r="BN83" s="21">
        <f t="shared" si="39"/>
        <v>0</v>
      </c>
      <c r="BO83" s="21">
        <f t="shared" si="40"/>
        <v>0</v>
      </c>
      <c r="BP83" s="21" t="e">
        <f>#REF!</f>
        <v>#REF!</v>
      </c>
      <c r="BQ83" s="21">
        <f t="shared" si="41"/>
        <v>0</v>
      </c>
      <c r="BR83" s="21">
        <f t="shared" si="42"/>
        <v>334.1642772081559</v>
      </c>
      <c r="BS83" s="21">
        <f t="shared" si="43"/>
        <v>0</v>
      </c>
      <c r="BT83" s="21" t="e">
        <f>#REF!</f>
        <v>#REF!</v>
      </c>
      <c r="BU83" s="21" t="e">
        <f>#REF!</f>
        <v>#REF!</v>
      </c>
      <c r="BV83" s="21" t="e">
        <f>#REF!</f>
        <v>#REF!</v>
      </c>
      <c r="BW83" s="21" t="e">
        <f>#REF!</f>
        <v>#REF!</v>
      </c>
      <c r="BX83" s="21" t="e">
        <f>#REF!</f>
        <v>#REF!</v>
      </c>
      <c r="BY83" s="21" t="e">
        <f t="shared" si="44"/>
        <v>#REF!</v>
      </c>
    </row>
    <row r="84" spans="1:77" ht="12.75" customHeight="1">
      <c r="A84" s="152">
        <f>MAX(A$4:A83)+1</f>
        <v>69</v>
      </c>
      <c r="B84" s="143" t="s">
        <v>211</v>
      </c>
      <c r="C84" s="140" t="s">
        <v>212</v>
      </c>
      <c r="D84" s="141">
        <v>2</v>
      </c>
      <c r="E84" s="140" t="s">
        <v>21</v>
      </c>
      <c r="F84" s="141">
        <v>2</v>
      </c>
      <c r="G84" s="140" t="s">
        <v>26</v>
      </c>
      <c r="H84" s="140" t="s">
        <v>2</v>
      </c>
      <c r="I84" s="142">
        <v>310.6619138484169</v>
      </c>
      <c r="K84" s="32" t="s">
        <v>33</v>
      </c>
      <c r="L84" s="33">
        <v>0</v>
      </c>
      <c r="M84" s="92"/>
      <c r="N84" s="14" t="s">
        <v>33</v>
      </c>
      <c r="O84" s="23">
        <v>0</v>
      </c>
      <c r="Q84" s="32" t="s">
        <v>33</v>
      </c>
      <c r="R84" s="33">
        <v>0</v>
      </c>
      <c r="S84" s="92"/>
      <c r="T84" s="14" t="s">
        <v>33</v>
      </c>
      <c r="U84" s="23">
        <v>0</v>
      </c>
      <c r="V84" s="91"/>
      <c r="W84" s="32" t="s">
        <v>33</v>
      </c>
      <c r="X84" s="33">
        <v>0</v>
      </c>
      <c r="Y84" s="92"/>
      <c r="Z84" s="14" t="s">
        <v>33</v>
      </c>
      <c r="AA84" s="23">
        <v>0</v>
      </c>
      <c r="AB84" s="91"/>
      <c r="AC84" s="32" t="s">
        <v>33</v>
      </c>
      <c r="AD84" s="33">
        <v>0</v>
      </c>
      <c r="AE84" s="92">
        <v>27</v>
      </c>
      <c r="AF84" s="14" t="s">
        <v>33</v>
      </c>
      <c r="AG84" s="23">
        <v>145.99283397903974</v>
      </c>
      <c r="AH84" s="91"/>
      <c r="AI84" s="32" t="s">
        <v>33</v>
      </c>
      <c r="AJ84" s="33">
        <v>0</v>
      </c>
      <c r="AK84" s="92">
        <v>19</v>
      </c>
      <c r="AL84" s="14" t="s">
        <v>33</v>
      </c>
      <c r="AM84" s="23">
        <v>164.66907986937713</v>
      </c>
      <c r="AN84" s="91"/>
      <c r="AO84" s="32" t="s">
        <v>33</v>
      </c>
      <c r="AP84" s="33">
        <v>0</v>
      </c>
      <c r="AQ84" s="91"/>
      <c r="AR84" s="32" t="s">
        <v>33</v>
      </c>
      <c r="AS84" s="33">
        <v>0</v>
      </c>
      <c r="AT84" s="92"/>
      <c r="AU84" s="14" t="s">
        <v>33</v>
      </c>
      <c r="AV84" s="23">
        <v>0</v>
      </c>
      <c r="AW84" s="91"/>
      <c r="AX84" s="32" t="s">
        <v>33</v>
      </c>
      <c r="AY84" s="33">
        <v>0</v>
      </c>
      <c r="AZ84" s="22">
        <v>310.6619138484169</v>
      </c>
      <c r="BA84" s="25">
        <v>310.6619138484169</v>
      </c>
      <c r="BB84" s="14" t="s">
        <v>33</v>
      </c>
      <c r="BC84" s="23">
        <v>0</v>
      </c>
      <c r="BD84" s="26">
        <v>310.6619138484169</v>
      </c>
      <c r="BE84" s="21">
        <f t="shared" si="30"/>
        <v>0</v>
      </c>
      <c r="BF84" s="21">
        <f t="shared" si="31"/>
        <v>0</v>
      </c>
      <c r="BG84" s="21">
        <f t="shared" si="32"/>
        <v>0</v>
      </c>
      <c r="BH84" s="21">
        <f t="shared" si="33"/>
        <v>0</v>
      </c>
      <c r="BI84" s="21">
        <f t="shared" si="34"/>
        <v>0</v>
      </c>
      <c r="BJ84" s="21">
        <f t="shared" si="35"/>
        <v>0</v>
      </c>
      <c r="BK84" s="21">
        <f t="shared" si="36"/>
        <v>0</v>
      </c>
      <c r="BL84" s="21">
        <f t="shared" si="37"/>
        <v>145.99283397903974</v>
      </c>
      <c r="BM84" s="21">
        <f t="shared" si="38"/>
        <v>0</v>
      </c>
      <c r="BN84" s="21">
        <f t="shared" si="39"/>
        <v>164.66907986937713</v>
      </c>
      <c r="BO84" s="21">
        <f t="shared" si="40"/>
        <v>0</v>
      </c>
      <c r="BP84" s="21" t="e">
        <f>#REF!</f>
        <v>#REF!</v>
      </c>
      <c r="BQ84" s="21">
        <f t="shared" si="41"/>
        <v>0</v>
      </c>
      <c r="BR84" s="21">
        <f t="shared" si="42"/>
        <v>0</v>
      </c>
      <c r="BS84" s="21">
        <f t="shared" si="43"/>
        <v>0</v>
      </c>
      <c r="BT84" s="21" t="e">
        <f>#REF!</f>
        <v>#REF!</v>
      </c>
      <c r="BU84" s="21" t="e">
        <f>#REF!</f>
        <v>#REF!</v>
      </c>
      <c r="BV84" s="21" t="e">
        <f>#REF!</f>
        <v>#REF!</v>
      </c>
      <c r="BW84" s="21" t="e">
        <f>#REF!</f>
        <v>#REF!</v>
      </c>
      <c r="BX84" s="21" t="e">
        <f>#REF!</f>
        <v>#REF!</v>
      </c>
      <c r="BY84" s="21" t="e">
        <f t="shared" si="44"/>
        <v>#REF!</v>
      </c>
    </row>
    <row r="85" spans="1:77" ht="12.75" customHeight="1">
      <c r="A85" s="152">
        <f>MAX(A$4:A84)+1</f>
        <v>70</v>
      </c>
      <c r="B85" s="139" t="s">
        <v>90</v>
      </c>
      <c r="C85" s="140" t="s">
        <v>111</v>
      </c>
      <c r="D85" s="141">
        <v>1</v>
      </c>
      <c r="E85" s="140" t="s">
        <v>20</v>
      </c>
      <c r="F85" s="141">
        <v>2</v>
      </c>
      <c r="G85" s="140" t="s">
        <v>25</v>
      </c>
      <c r="H85" s="140" t="s">
        <v>2</v>
      </c>
      <c r="I85" s="142">
        <v>300.5723549052043</v>
      </c>
      <c r="J85" s="91">
        <v>12</v>
      </c>
      <c r="K85" s="32" t="s">
        <v>33</v>
      </c>
      <c r="L85" s="33">
        <v>300.5723549052043</v>
      </c>
      <c r="M85" s="92"/>
      <c r="N85" s="14" t="s">
        <v>33</v>
      </c>
      <c r="O85" s="23">
        <v>0</v>
      </c>
      <c r="Q85" s="32" t="s">
        <v>33</v>
      </c>
      <c r="R85" s="33">
        <v>0</v>
      </c>
      <c r="S85" s="92"/>
      <c r="T85" s="14" t="s">
        <v>33</v>
      </c>
      <c r="U85" s="23">
        <v>0</v>
      </c>
      <c r="V85" s="91"/>
      <c r="W85" s="32" t="s">
        <v>33</v>
      </c>
      <c r="X85" s="33">
        <v>0</v>
      </c>
      <c r="Y85" s="92"/>
      <c r="Z85" s="14" t="s">
        <v>33</v>
      </c>
      <c r="AA85" s="23">
        <v>0</v>
      </c>
      <c r="AB85" s="91"/>
      <c r="AC85" s="32" t="s">
        <v>33</v>
      </c>
      <c r="AD85" s="33">
        <v>0</v>
      </c>
      <c r="AE85" s="92"/>
      <c r="AF85" s="14" t="s">
        <v>33</v>
      </c>
      <c r="AG85" s="23">
        <v>0</v>
      </c>
      <c r="AH85" s="91"/>
      <c r="AI85" s="32" t="s">
        <v>33</v>
      </c>
      <c r="AJ85" s="33">
        <v>0</v>
      </c>
      <c r="AK85" s="92"/>
      <c r="AL85" s="14" t="s">
        <v>33</v>
      </c>
      <c r="AM85" s="23">
        <v>0</v>
      </c>
      <c r="AN85" s="91"/>
      <c r="AO85" s="32" t="s">
        <v>33</v>
      </c>
      <c r="AP85" s="33">
        <v>0</v>
      </c>
      <c r="AQ85" s="91"/>
      <c r="AR85" s="32" t="s">
        <v>33</v>
      </c>
      <c r="AS85" s="33">
        <v>0</v>
      </c>
      <c r="AT85" s="92"/>
      <c r="AU85" s="14" t="s">
        <v>33</v>
      </c>
      <c r="AV85" s="23">
        <v>0</v>
      </c>
      <c r="AW85" s="91"/>
      <c r="AX85" s="32" t="s">
        <v>33</v>
      </c>
      <c r="AY85" s="33">
        <v>0</v>
      </c>
      <c r="AZ85" s="22">
        <v>300.5723549052043</v>
      </c>
      <c r="BA85" s="25">
        <v>300.5723549052043</v>
      </c>
      <c r="BB85" s="14" t="s">
        <v>33</v>
      </c>
      <c r="BC85" s="23">
        <v>0</v>
      </c>
      <c r="BD85" s="26">
        <v>300.5723549052043</v>
      </c>
      <c r="BE85" s="21">
        <f t="shared" si="30"/>
        <v>300.5723549052043</v>
      </c>
      <c r="BF85" s="21">
        <f t="shared" si="31"/>
        <v>0</v>
      </c>
      <c r="BG85" s="21">
        <f t="shared" si="32"/>
        <v>0</v>
      </c>
      <c r="BH85" s="21">
        <f t="shared" si="33"/>
        <v>0</v>
      </c>
      <c r="BI85" s="21">
        <f t="shared" si="34"/>
        <v>0</v>
      </c>
      <c r="BJ85" s="21">
        <f t="shared" si="35"/>
        <v>0</v>
      </c>
      <c r="BK85" s="21">
        <f t="shared" si="36"/>
        <v>0</v>
      </c>
      <c r="BL85" s="21">
        <f t="shared" si="37"/>
        <v>0</v>
      </c>
      <c r="BM85" s="21">
        <f t="shared" si="38"/>
        <v>0</v>
      </c>
      <c r="BN85" s="21">
        <f t="shared" si="39"/>
        <v>0</v>
      </c>
      <c r="BO85" s="21">
        <f t="shared" si="40"/>
        <v>0</v>
      </c>
      <c r="BP85" s="21" t="e">
        <f>#REF!</f>
        <v>#REF!</v>
      </c>
      <c r="BQ85" s="21">
        <f t="shared" si="41"/>
        <v>0</v>
      </c>
      <c r="BR85" s="21">
        <f t="shared" si="42"/>
        <v>0</v>
      </c>
      <c r="BS85" s="21">
        <f t="shared" si="43"/>
        <v>0</v>
      </c>
      <c r="BT85" s="21" t="e">
        <f>#REF!</f>
        <v>#REF!</v>
      </c>
      <c r="BU85" s="21" t="e">
        <f>#REF!</f>
        <v>#REF!</v>
      </c>
      <c r="BV85" s="21" t="e">
        <f>#REF!</f>
        <v>#REF!</v>
      </c>
      <c r="BW85" s="21" t="e">
        <f>#REF!</f>
        <v>#REF!</v>
      </c>
      <c r="BX85" s="21" t="e">
        <f>#REF!</f>
        <v>#REF!</v>
      </c>
      <c r="BY85" s="21" t="e">
        <f t="shared" si="44"/>
        <v>#REF!</v>
      </c>
    </row>
    <row r="86" spans="1:77" ht="12.75" customHeight="1">
      <c r="A86" s="152">
        <f>MAX(A$4:A85)+1</f>
        <v>71</v>
      </c>
      <c r="B86" s="139" t="s">
        <v>134</v>
      </c>
      <c r="C86" s="140" t="s">
        <v>135</v>
      </c>
      <c r="D86" s="141">
        <v>1</v>
      </c>
      <c r="E86" s="140" t="s">
        <v>17</v>
      </c>
      <c r="F86" s="141">
        <v>1</v>
      </c>
      <c r="G86" s="140" t="s">
        <v>25</v>
      </c>
      <c r="H86" s="140" t="s">
        <v>2</v>
      </c>
      <c r="I86" s="142">
        <v>282.4234207603749</v>
      </c>
      <c r="K86" s="32" t="s">
        <v>33</v>
      </c>
      <c r="L86" s="33">
        <v>0</v>
      </c>
      <c r="M86" s="92"/>
      <c r="N86" s="14" t="s">
        <v>33</v>
      </c>
      <c r="O86" s="23">
        <v>0</v>
      </c>
      <c r="Q86" s="32" t="s">
        <v>33</v>
      </c>
      <c r="R86" s="33">
        <v>0</v>
      </c>
      <c r="S86" s="92"/>
      <c r="T86" s="14" t="s">
        <v>33</v>
      </c>
      <c r="U86" s="23">
        <v>0</v>
      </c>
      <c r="V86" s="91"/>
      <c r="W86" s="32" t="s">
        <v>33</v>
      </c>
      <c r="X86" s="33">
        <v>0</v>
      </c>
      <c r="Y86" s="92"/>
      <c r="Z86" s="14" t="s">
        <v>33</v>
      </c>
      <c r="AA86" s="23">
        <v>0</v>
      </c>
      <c r="AB86" s="91"/>
      <c r="AC86" s="32" t="s">
        <v>33</v>
      </c>
      <c r="AD86" s="33">
        <v>0</v>
      </c>
      <c r="AE86" s="92"/>
      <c r="AF86" s="14" t="s">
        <v>33</v>
      </c>
      <c r="AG86" s="23">
        <v>0</v>
      </c>
      <c r="AH86" s="91"/>
      <c r="AI86" s="32" t="s">
        <v>33</v>
      </c>
      <c r="AJ86" s="33">
        <v>0</v>
      </c>
      <c r="AK86" s="92"/>
      <c r="AL86" s="14" t="s">
        <v>33</v>
      </c>
      <c r="AM86" s="23">
        <v>0</v>
      </c>
      <c r="AN86" s="91"/>
      <c r="AO86" s="32" t="s">
        <v>33</v>
      </c>
      <c r="AP86" s="33">
        <v>0</v>
      </c>
      <c r="AQ86" s="91"/>
      <c r="AR86" s="32" t="s">
        <v>33</v>
      </c>
      <c r="AS86" s="33">
        <v>0</v>
      </c>
      <c r="AT86" s="92">
        <v>33</v>
      </c>
      <c r="AU86" s="14" t="s">
        <v>33</v>
      </c>
      <c r="AV86" s="23">
        <v>282.4234207603749</v>
      </c>
      <c r="AW86" s="91"/>
      <c r="AX86" s="32" t="s">
        <v>33</v>
      </c>
      <c r="AY86" s="33">
        <v>0</v>
      </c>
      <c r="AZ86" s="22">
        <v>282.4234207603749</v>
      </c>
      <c r="BA86" s="25">
        <v>282.4234207603749</v>
      </c>
      <c r="BB86" s="14" t="s">
        <v>33</v>
      </c>
      <c r="BC86" s="23">
        <v>0</v>
      </c>
      <c r="BD86" s="26">
        <v>282.4234207603749</v>
      </c>
      <c r="BE86" s="21">
        <f t="shared" si="30"/>
        <v>0</v>
      </c>
      <c r="BF86" s="21">
        <f t="shared" si="31"/>
        <v>0</v>
      </c>
      <c r="BG86" s="21">
        <f t="shared" si="32"/>
        <v>0</v>
      </c>
      <c r="BH86" s="21">
        <f t="shared" si="33"/>
        <v>0</v>
      </c>
      <c r="BI86" s="21">
        <f t="shared" si="34"/>
        <v>0</v>
      </c>
      <c r="BJ86" s="21">
        <f t="shared" si="35"/>
        <v>0</v>
      </c>
      <c r="BK86" s="21">
        <f t="shared" si="36"/>
        <v>0</v>
      </c>
      <c r="BL86" s="21">
        <f t="shared" si="37"/>
        <v>0</v>
      </c>
      <c r="BM86" s="21">
        <f t="shared" si="38"/>
        <v>0</v>
      </c>
      <c r="BN86" s="21">
        <f t="shared" si="39"/>
        <v>0</v>
      </c>
      <c r="BO86" s="21">
        <f t="shared" si="40"/>
        <v>0</v>
      </c>
      <c r="BP86" s="21" t="e">
        <f>#REF!</f>
        <v>#REF!</v>
      </c>
      <c r="BQ86" s="21">
        <f t="shared" si="41"/>
        <v>0</v>
      </c>
      <c r="BR86" s="21">
        <f t="shared" si="42"/>
        <v>282.4234207603749</v>
      </c>
      <c r="BS86" s="21">
        <f t="shared" si="43"/>
        <v>0</v>
      </c>
      <c r="BT86" s="21" t="e">
        <f>#REF!</f>
        <v>#REF!</v>
      </c>
      <c r="BU86" s="21" t="e">
        <f>#REF!</f>
        <v>#REF!</v>
      </c>
      <c r="BV86" s="21" t="e">
        <f>#REF!</f>
        <v>#REF!</v>
      </c>
      <c r="BW86" s="21" t="e">
        <f>#REF!</f>
        <v>#REF!</v>
      </c>
      <c r="BX86" s="21" t="e">
        <f>#REF!</f>
        <v>#REF!</v>
      </c>
      <c r="BY86" s="21" t="e">
        <f t="shared" si="44"/>
        <v>#REF!</v>
      </c>
    </row>
    <row r="87" spans="2:77" ht="12.75" customHeight="1">
      <c r="B87" s="144" t="s">
        <v>179</v>
      </c>
      <c r="C87" s="140" t="s">
        <v>180</v>
      </c>
      <c r="D87" s="141">
        <v>1</v>
      </c>
      <c r="E87" s="140" t="s">
        <v>59</v>
      </c>
      <c r="F87" s="141">
        <v>3</v>
      </c>
      <c r="G87" s="140" t="s">
        <v>26</v>
      </c>
      <c r="H87" s="140" t="s">
        <v>2</v>
      </c>
      <c r="I87" s="142">
        <v>279.52805927016084</v>
      </c>
      <c r="K87" s="32" t="s">
        <v>33</v>
      </c>
      <c r="L87" s="33">
        <v>0</v>
      </c>
      <c r="M87" s="92"/>
      <c r="N87" s="14" t="s">
        <v>33</v>
      </c>
      <c r="O87" s="23">
        <v>0</v>
      </c>
      <c r="Q87" s="32" t="s">
        <v>33</v>
      </c>
      <c r="R87" s="33">
        <v>0</v>
      </c>
      <c r="S87" s="92"/>
      <c r="T87" s="14" t="s">
        <v>33</v>
      </c>
      <c r="U87" s="23">
        <v>0</v>
      </c>
      <c r="V87" s="91"/>
      <c r="W87" s="32" t="s">
        <v>33</v>
      </c>
      <c r="X87" s="33">
        <v>0</v>
      </c>
      <c r="Y87" s="92"/>
      <c r="Z87" s="14" t="s">
        <v>33</v>
      </c>
      <c r="AA87" s="23">
        <v>0</v>
      </c>
      <c r="AB87" s="91"/>
      <c r="AC87" s="32" t="s">
        <v>33</v>
      </c>
      <c r="AD87" s="33">
        <v>0</v>
      </c>
      <c r="AE87" s="92"/>
      <c r="AF87" s="14" t="s">
        <v>33</v>
      </c>
      <c r="AG87" s="23">
        <v>0</v>
      </c>
      <c r="AH87" s="91"/>
      <c r="AI87" s="32" t="s">
        <v>33</v>
      </c>
      <c r="AJ87" s="33">
        <v>0</v>
      </c>
      <c r="AK87" s="92"/>
      <c r="AL87" s="14" t="s">
        <v>33</v>
      </c>
      <c r="AM87" s="23">
        <v>0</v>
      </c>
      <c r="AN87" s="91"/>
      <c r="AO87" s="32" t="s">
        <v>33</v>
      </c>
      <c r="AP87" s="33">
        <v>0</v>
      </c>
      <c r="AQ87" s="91"/>
      <c r="AR87" s="32" t="s">
        <v>33</v>
      </c>
      <c r="AS87" s="33">
        <v>0</v>
      </c>
      <c r="AT87" s="92">
        <v>34</v>
      </c>
      <c r="AU87" s="14">
        <v>1</v>
      </c>
      <c r="AV87" s="23">
        <v>266.2171993049151</v>
      </c>
      <c r="AW87" s="91"/>
      <c r="AX87" s="32" t="s">
        <v>33</v>
      </c>
      <c r="AY87" s="33">
        <v>0</v>
      </c>
      <c r="AZ87" s="22">
        <v>266.2171993049151</v>
      </c>
      <c r="BA87" s="25">
        <v>266.2171993049151</v>
      </c>
      <c r="BB87" s="14" t="s">
        <v>325</v>
      </c>
      <c r="BC87" s="23">
        <v>13.310859965245754</v>
      </c>
      <c r="BD87" s="26">
        <v>279.52805927016084</v>
      </c>
      <c r="BE87" s="21">
        <f t="shared" si="30"/>
        <v>0</v>
      </c>
      <c r="BF87" s="21">
        <f t="shared" si="31"/>
        <v>0</v>
      </c>
      <c r="BG87" s="21">
        <f t="shared" si="32"/>
        <v>0</v>
      </c>
      <c r="BH87" s="21">
        <f t="shared" si="33"/>
        <v>0</v>
      </c>
      <c r="BI87" s="21">
        <f t="shared" si="34"/>
        <v>0</v>
      </c>
      <c r="BJ87" s="21">
        <f t="shared" si="35"/>
        <v>0</v>
      </c>
      <c r="BK87" s="21">
        <f t="shared" si="36"/>
        <v>0</v>
      </c>
      <c r="BL87" s="21">
        <f t="shared" si="37"/>
        <v>0</v>
      </c>
      <c r="BM87" s="21">
        <f t="shared" si="38"/>
        <v>0</v>
      </c>
      <c r="BN87" s="21">
        <f t="shared" si="39"/>
        <v>0</v>
      </c>
      <c r="BO87" s="21">
        <f t="shared" si="40"/>
        <v>0</v>
      </c>
      <c r="BP87" s="21" t="e">
        <f>#REF!</f>
        <v>#REF!</v>
      </c>
      <c r="BQ87" s="21">
        <f t="shared" si="41"/>
        <v>0</v>
      </c>
      <c r="BR87" s="21">
        <f t="shared" si="42"/>
        <v>266.2171993049151</v>
      </c>
      <c r="BS87" s="21">
        <f t="shared" si="43"/>
        <v>0</v>
      </c>
      <c r="BT87" s="21" t="e">
        <f>#REF!</f>
        <v>#REF!</v>
      </c>
      <c r="BU87" s="21" t="e">
        <f>#REF!</f>
        <v>#REF!</v>
      </c>
      <c r="BV87" s="21" t="e">
        <f>#REF!</f>
        <v>#REF!</v>
      </c>
      <c r="BW87" s="21" t="e">
        <f>#REF!</f>
        <v>#REF!</v>
      </c>
      <c r="BX87" s="21" t="e">
        <f>#REF!</f>
        <v>#REF!</v>
      </c>
      <c r="BY87" s="21" t="e">
        <f t="shared" si="44"/>
        <v>#REF!</v>
      </c>
    </row>
    <row r="88" spans="1:77" ht="12.75" customHeight="1">
      <c r="A88" s="152">
        <f>MAX(A$4:A87)+1</f>
        <v>72</v>
      </c>
      <c r="B88" s="143" t="s">
        <v>173</v>
      </c>
      <c r="C88" s="140" t="s">
        <v>174</v>
      </c>
      <c r="D88" s="141">
        <v>1</v>
      </c>
      <c r="E88" s="140" t="s">
        <v>22</v>
      </c>
      <c r="F88" s="141">
        <v>2</v>
      </c>
      <c r="G88" s="140" t="s">
        <v>25</v>
      </c>
      <c r="H88" s="140" t="s">
        <v>2</v>
      </c>
      <c r="I88" s="142">
        <v>267.33142176652495</v>
      </c>
      <c r="K88" s="32" t="s">
        <v>33</v>
      </c>
      <c r="L88" s="33">
        <v>0</v>
      </c>
      <c r="M88" s="92"/>
      <c r="N88" s="14" t="s">
        <v>33</v>
      </c>
      <c r="O88" s="23">
        <v>0</v>
      </c>
      <c r="Q88" s="32" t="s">
        <v>33</v>
      </c>
      <c r="R88" s="33">
        <v>0</v>
      </c>
      <c r="S88" s="92"/>
      <c r="T88" s="14" t="s">
        <v>33</v>
      </c>
      <c r="U88" s="23">
        <v>0</v>
      </c>
      <c r="V88" s="91"/>
      <c r="W88" s="32" t="s">
        <v>33</v>
      </c>
      <c r="X88" s="33">
        <v>0</v>
      </c>
      <c r="Y88" s="92"/>
      <c r="Z88" s="14" t="s">
        <v>33</v>
      </c>
      <c r="AA88" s="23">
        <v>0</v>
      </c>
      <c r="AB88" s="91"/>
      <c r="AC88" s="32" t="s">
        <v>33</v>
      </c>
      <c r="AD88" s="33">
        <v>0</v>
      </c>
      <c r="AE88" s="92"/>
      <c r="AF88" s="14" t="s">
        <v>33</v>
      </c>
      <c r="AG88" s="23">
        <v>0</v>
      </c>
      <c r="AH88" s="91"/>
      <c r="AI88" s="32" t="s">
        <v>33</v>
      </c>
      <c r="AJ88" s="33">
        <v>0</v>
      </c>
      <c r="AK88" s="92">
        <v>15</v>
      </c>
      <c r="AL88" s="14" t="s">
        <v>33</v>
      </c>
      <c r="AM88" s="23">
        <v>267.33142176652495</v>
      </c>
      <c r="AN88" s="91"/>
      <c r="AO88" s="32" t="s">
        <v>33</v>
      </c>
      <c r="AP88" s="33">
        <v>0</v>
      </c>
      <c r="AQ88" s="91"/>
      <c r="AR88" s="32" t="s">
        <v>33</v>
      </c>
      <c r="AS88" s="33">
        <v>0</v>
      </c>
      <c r="AT88" s="92"/>
      <c r="AU88" s="14" t="s">
        <v>33</v>
      </c>
      <c r="AV88" s="23">
        <v>0</v>
      </c>
      <c r="AW88" s="91"/>
      <c r="AX88" s="32" t="s">
        <v>33</v>
      </c>
      <c r="AY88" s="33">
        <v>0</v>
      </c>
      <c r="AZ88" s="22">
        <v>267.33142176652495</v>
      </c>
      <c r="BA88" s="25">
        <v>267.33142176652495</v>
      </c>
      <c r="BB88" s="14" t="s">
        <v>33</v>
      </c>
      <c r="BC88" s="23">
        <v>0</v>
      </c>
      <c r="BD88" s="26">
        <v>267.33142176652495</v>
      </c>
      <c r="BE88" s="21">
        <f t="shared" si="30"/>
        <v>0</v>
      </c>
      <c r="BF88" s="21">
        <f t="shared" si="31"/>
        <v>0</v>
      </c>
      <c r="BG88" s="21">
        <f t="shared" si="32"/>
        <v>0</v>
      </c>
      <c r="BH88" s="21">
        <f t="shared" si="33"/>
        <v>0</v>
      </c>
      <c r="BI88" s="21">
        <f t="shared" si="34"/>
        <v>0</v>
      </c>
      <c r="BJ88" s="21">
        <f t="shared" si="35"/>
        <v>0</v>
      </c>
      <c r="BK88" s="21">
        <f t="shared" si="36"/>
        <v>0</v>
      </c>
      <c r="BL88" s="21">
        <f t="shared" si="37"/>
        <v>0</v>
      </c>
      <c r="BM88" s="21">
        <f t="shared" si="38"/>
        <v>0</v>
      </c>
      <c r="BN88" s="21">
        <f t="shared" si="39"/>
        <v>267.33142176652495</v>
      </c>
      <c r="BO88" s="21">
        <f t="shared" si="40"/>
        <v>0</v>
      </c>
      <c r="BP88" s="21" t="e">
        <f>#REF!</f>
        <v>#REF!</v>
      </c>
      <c r="BQ88" s="21">
        <f t="shared" si="41"/>
        <v>0</v>
      </c>
      <c r="BR88" s="21">
        <f t="shared" si="42"/>
        <v>0</v>
      </c>
      <c r="BS88" s="21">
        <f t="shared" si="43"/>
        <v>0</v>
      </c>
      <c r="BT88" s="21" t="e">
        <f>#REF!</f>
        <v>#REF!</v>
      </c>
      <c r="BU88" s="21" t="e">
        <f>#REF!</f>
        <v>#REF!</v>
      </c>
      <c r="BV88" s="21" t="e">
        <f>#REF!</f>
        <v>#REF!</v>
      </c>
      <c r="BW88" s="21" t="e">
        <f>#REF!</f>
        <v>#REF!</v>
      </c>
      <c r="BX88" s="21" t="e">
        <f>#REF!</f>
        <v>#REF!</v>
      </c>
      <c r="BY88" s="21" t="e">
        <f t="shared" si="44"/>
        <v>#REF!</v>
      </c>
    </row>
    <row r="89" spans="1:77" ht="12.75" customHeight="1">
      <c r="A89" s="152">
        <f>MAX(A$4:A88)+1</f>
        <v>73</v>
      </c>
      <c r="B89" s="143" t="s">
        <v>169</v>
      </c>
      <c r="C89" s="140" t="s">
        <v>170</v>
      </c>
      <c r="D89" s="141">
        <v>1</v>
      </c>
      <c r="E89" s="140" t="s">
        <v>22</v>
      </c>
      <c r="F89" s="141">
        <v>2</v>
      </c>
      <c r="G89" s="140" t="s">
        <v>25</v>
      </c>
      <c r="H89" s="140" t="s">
        <v>2</v>
      </c>
      <c r="I89" s="142">
        <v>265.81024864599226</v>
      </c>
      <c r="K89" s="32" t="s">
        <v>33</v>
      </c>
      <c r="L89" s="33">
        <v>0</v>
      </c>
      <c r="M89" s="92"/>
      <c r="N89" s="14" t="s">
        <v>33</v>
      </c>
      <c r="O89" s="23">
        <v>0</v>
      </c>
      <c r="Q89" s="32" t="s">
        <v>33</v>
      </c>
      <c r="R89" s="33">
        <v>0</v>
      </c>
      <c r="S89" s="92"/>
      <c r="T89" s="14" t="s">
        <v>33</v>
      </c>
      <c r="U89" s="23">
        <v>0</v>
      </c>
      <c r="V89" s="91"/>
      <c r="W89" s="32" t="s">
        <v>33</v>
      </c>
      <c r="X89" s="33">
        <v>0</v>
      </c>
      <c r="Y89" s="92"/>
      <c r="Z89" s="14" t="s">
        <v>33</v>
      </c>
      <c r="AA89" s="23">
        <v>0</v>
      </c>
      <c r="AB89" s="91"/>
      <c r="AC89" s="32" t="s">
        <v>33</v>
      </c>
      <c r="AD89" s="33">
        <v>0</v>
      </c>
      <c r="AE89" s="92"/>
      <c r="AF89" s="14" t="s">
        <v>33</v>
      </c>
      <c r="AG89" s="23">
        <v>0</v>
      </c>
      <c r="AH89" s="91"/>
      <c r="AI89" s="32" t="s">
        <v>33</v>
      </c>
      <c r="AJ89" s="33">
        <v>0</v>
      </c>
      <c r="AK89" s="92"/>
      <c r="AL89" s="14" t="s">
        <v>33</v>
      </c>
      <c r="AM89" s="23">
        <v>0</v>
      </c>
      <c r="AN89" s="91"/>
      <c r="AO89" s="32" t="s">
        <v>33</v>
      </c>
      <c r="AP89" s="33">
        <v>0</v>
      </c>
      <c r="AQ89" s="91"/>
      <c r="AR89" s="32" t="s">
        <v>33</v>
      </c>
      <c r="AS89" s="33">
        <v>0</v>
      </c>
      <c r="AT89" s="92"/>
      <c r="AU89" s="14" t="s">
        <v>33</v>
      </c>
      <c r="AV89" s="23">
        <v>0</v>
      </c>
      <c r="AW89" s="91">
        <v>13</v>
      </c>
      <c r="AX89" s="32" t="s">
        <v>33</v>
      </c>
      <c r="AY89" s="33">
        <v>265.81024864599226</v>
      </c>
      <c r="AZ89" s="22">
        <v>265.81024864599226</v>
      </c>
      <c r="BA89" s="25">
        <v>265.81024864599226</v>
      </c>
      <c r="BB89" s="14" t="s">
        <v>33</v>
      </c>
      <c r="BC89" s="23">
        <v>0</v>
      </c>
      <c r="BD89" s="26">
        <v>265.81024864599226</v>
      </c>
      <c r="BE89" s="21">
        <f t="shared" si="30"/>
        <v>0</v>
      </c>
      <c r="BF89" s="21">
        <f t="shared" si="31"/>
        <v>0</v>
      </c>
      <c r="BG89" s="21">
        <f t="shared" si="32"/>
        <v>0</v>
      </c>
      <c r="BH89" s="21">
        <f t="shared" si="33"/>
        <v>0</v>
      </c>
      <c r="BI89" s="21">
        <f t="shared" si="34"/>
        <v>0</v>
      </c>
      <c r="BJ89" s="21">
        <f t="shared" si="35"/>
        <v>0</v>
      </c>
      <c r="BK89" s="21">
        <f t="shared" si="36"/>
        <v>0</v>
      </c>
      <c r="BL89" s="21">
        <f t="shared" si="37"/>
        <v>0</v>
      </c>
      <c r="BM89" s="21">
        <f t="shared" si="38"/>
        <v>0</v>
      </c>
      <c r="BN89" s="21">
        <f t="shared" si="39"/>
        <v>0</v>
      </c>
      <c r="BO89" s="21">
        <f t="shared" si="40"/>
        <v>0</v>
      </c>
      <c r="BP89" s="21" t="e">
        <f>#REF!</f>
        <v>#REF!</v>
      </c>
      <c r="BQ89" s="21">
        <f t="shared" si="41"/>
        <v>0</v>
      </c>
      <c r="BR89" s="21">
        <f t="shared" si="42"/>
        <v>0</v>
      </c>
      <c r="BS89" s="21">
        <f t="shared" si="43"/>
        <v>265.81024864599226</v>
      </c>
      <c r="BT89" s="21" t="e">
        <f>#REF!</f>
        <v>#REF!</v>
      </c>
      <c r="BU89" s="21" t="e">
        <f>#REF!</f>
        <v>#REF!</v>
      </c>
      <c r="BV89" s="21" t="e">
        <f>#REF!</f>
        <v>#REF!</v>
      </c>
      <c r="BW89" s="21" t="e">
        <f>#REF!</f>
        <v>#REF!</v>
      </c>
      <c r="BX89" s="21" t="e">
        <f>#REF!</f>
        <v>#REF!</v>
      </c>
      <c r="BY89" s="21" t="e">
        <f t="shared" si="44"/>
        <v>#REF!</v>
      </c>
    </row>
    <row r="90" spans="1:77" ht="12.75" customHeight="1">
      <c r="A90" s="152">
        <f>MAX(A$4:A89)+1</f>
        <v>74</v>
      </c>
      <c r="B90" s="139" t="s">
        <v>314</v>
      </c>
      <c r="C90" s="140" t="s">
        <v>321</v>
      </c>
      <c r="D90" s="141">
        <v>1</v>
      </c>
      <c r="E90" s="140" t="s">
        <v>18</v>
      </c>
      <c r="F90" s="141">
        <v>1</v>
      </c>
      <c r="G90" s="140" t="s">
        <v>26</v>
      </c>
      <c r="H90" s="140" t="s">
        <v>13</v>
      </c>
      <c r="I90" s="142">
        <v>243.66750356873172</v>
      </c>
      <c r="K90" s="32" t="s">
        <v>33</v>
      </c>
      <c r="L90" s="33">
        <v>0</v>
      </c>
      <c r="M90" s="92"/>
      <c r="N90" s="14" t="s">
        <v>33</v>
      </c>
      <c r="O90" s="23">
        <v>0</v>
      </c>
      <c r="Q90" s="32" t="s">
        <v>33</v>
      </c>
      <c r="R90" s="33">
        <v>0</v>
      </c>
      <c r="S90" s="92"/>
      <c r="T90" s="14" t="s">
        <v>33</v>
      </c>
      <c r="U90" s="23">
        <v>0</v>
      </c>
      <c r="V90" s="91"/>
      <c r="W90" s="32" t="s">
        <v>33</v>
      </c>
      <c r="X90" s="33">
        <v>0</v>
      </c>
      <c r="Y90" s="92"/>
      <c r="Z90" s="14" t="s">
        <v>33</v>
      </c>
      <c r="AA90" s="23">
        <v>0</v>
      </c>
      <c r="AB90" s="91"/>
      <c r="AC90" s="32" t="s">
        <v>33</v>
      </c>
      <c r="AD90" s="33">
        <v>0</v>
      </c>
      <c r="AE90" s="92"/>
      <c r="AF90" s="14" t="s">
        <v>33</v>
      </c>
      <c r="AG90" s="23">
        <v>0</v>
      </c>
      <c r="AH90" s="91"/>
      <c r="AI90" s="32" t="s">
        <v>33</v>
      </c>
      <c r="AJ90" s="33">
        <v>0</v>
      </c>
      <c r="AK90" s="92"/>
      <c r="AL90" s="14" t="s">
        <v>33</v>
      </c>
      <c r="AM90" s="23">
        <v>0</v>
      </c>
      <c r="AN90" s="91"/>
      <c r="AO90" s="32" t="s">
        <v>33</v>
      </c>
      <c r="AP90" s="33">
        <v>0</v>
      </c>
      <c r="AQ90" s="91">
        <v>18</v>
      </c>
      <c r="AR90" s="32" t="s">
        <v>33</v>
      </c>
      <c r="AS90" s="33">
        <v>243.66750356873172</v>
      </c>
      <c r="AT90" s="92"/>
      <c r="AU90" s="14" t="s">
        <v>33</v>
      </c>
      <c r="AV90" s="23">
        <v>0</v>
      </c>
      <c r="AW90" s="91"/>
      <c r="AX90" s="32" t="s">
        <v>33</v>
      </c>
      <c r="AY90" s="33">
        <v>0</v>
      </c>
      <c r="AZ90" s="22">
        <v>243.66750356873172</v>
      </c>
      <c r="BA90" s="25">
        <v>243.66750356873172</v>
      </c>
      <c r="BB90" s="14" t="s">
        <v>33</v>
      </c>
      <c r="BC90" s="23">
        <v>0</v>
      </c>
      <c r="BD90" s="26">
        <v>243.66750356873172</v>
      </c>
      <c r="BE90" s="21">
        <f t="shared" si="30"/>
        <v>0</v>
      </c>
      <c r="BF90" s="21">
        <f t="shared" si="31"/>
        <v>0</v>
      </c>
      <c r="BG90" s="21">
        <f t="shared" si="32"/>
        <v>0</v>
      </c>
      <c r="BH90" s="21">
        <f t="shared" si="33"/>
        <v>0</v>
      </c>
      <c r="BI90" s="21">
        <f t="shared" si="34"/>
        <v>0</v>
      </c>
      <c r="BJ90" s="21">
        <f t="shared" si="35"/>
        <v>0</v>
      </c>
      <c r="BK90" s="21">
        <f t="shared" si="36"/>
        <v>0</v>
      </c>
      <c r="BL90" s="21">
        <f t="shared" si="37"/>
        <v>0</v>
      </c>
      <c r="BM90" s="21">
        <f t="shared" si="38"/>
        <v>0</v>
      </c>
      <c r="BN90" s="21">
        <f t="shared" si="39"/>
        <v>0</v>
      </c>
      <c r="BO90" s="21">
        <f t="shared" si="40"/>
        <v>0</v>
      </c>
      <c r="BP90" s="21" t="e">
        <f>#REF!</f>
        <v>#REF!</v>
      </c>
      <c r="BQ90" s="21">
        <f t="shared" si="41"/>
        <v>243.66750356873172</v>
      </c>
      <c r="BR90" s="21">
        <f t="shared" si="42"/>
        <v>0</v>
      </c>
      <c r="BS90" s="21">
        <f t="shared" si="43"/>
        <v>0</v>
      </c>
      <c r="BT90" s="21" t="e">
        <f>#REF!</f>
        <v>#REF!</v>
      </c>
      <c r="BU90" s="21" t="e">
        <f>#REF!</f>
        <v>#REF!</v>
      </c>
      <c r="BV90" s="21" t="e">
        <f>#REF!</f>
        <v>#REF!</v>
      </c>
      <c r="BW90" s="21" t="e">
        <f>#REF!</f>
        <v>#REF!</v>
      </c>
      <c r="BX90" s="21" t="e">
        <f>#REF!</f>
        <v>#REF!</v>
      </c>
      <c r="BY90" s="21" t="e">
        <f t="shared" si="44"/>
        <v>#REF!</v>
      </c>
    </row>
    <row r="91" spans="1:77" ht="12.75" customHeight="1">
      <c r="A91" s="152">
        <f>MAX(A$4:A90)+1</f>
        <v>75</v>
      </c>
      <c r="B91" s="139" t="s">
        <v>235</v>
      </c>
      <c r="C91" s="140" t="s">
        <v>236</v>
      </c>
      <c r="D91" s="141">
        <v>1</v>
      </c>
      <c r="E91" s="140" t="s">
        <v>17</v>
      </c>
      <c r="F91" s="141">
        <v>1</v>
      </c>
      <c r="G91" s="140" t="s">
        <v>26</v>
      </c>
      <c r="H91" s="140" t="s">
        <v>2</v>
      </c>
      <c r="I91" s="142">
        <v>235.1877196486251</v>
      </c>
      <c r="K91" s="32" t="s">
        <v>33</v>
      </c>
      <c r="L91" s="33">
        <v>0</v>
      </c>
      <c r="M91" s="92"/>
      <c r="N91" s="14" t="s">
        <v>33</v>
      </c>
      <c r="O91" s="23">
        <v>0</v>
      </c>
      <c r="Q91" s="32" t="s">
        <v>33</v>
      </c>
      <c r="R91" s="33">
        <v>0</v>
      </c>
      <c r="S91" s="92"/>
      <c r="T91" s="14" t="s">
        <v>33</v>
      </c>
      <c r="U91" s="23">
        <v>0</v>
      </c>
      <c r="V91" s="91"/>
      <c r="W91" s="32" t="s">
        <v>33</v>
      </c>
      <c r="X91" s="33">
        <v>0</v>
      </c>
      <c r="Y91" s="92"/>
      <c r="Z91" s="14" t="s">
        <v>33</v>
      </c>
      <c r="AA91" s="23">
        <v>0</v>
      </c>
      <c r="AB91" s="91"/>
      <c r="AC91" s="32" t="s">
        <v>33</v>
      </c>
      <c r="AD91" s="33">
        <v>0</v>
      </c>
      <c r="AE91" s="92"/>
      <c r="AF91" s="14" t="s">
        <v>33</v>
      </c>
      <c r="AG91" s="23">
        <v>0</v>
      </c>
      <c r="AH91" s="91"/>
      <c r="AI91" s="32" t="s">
        <v>33</v>
      </c>
      <c r="AJ91" s="33">
        <v>0</v>
      </c>
      <c r="AK91" s="92"/>
      <c r="AL91" s="14" t="s">
        <v>33</v>
      </c>
      <c r="AM91" s="23">
        <v>0</v>
      </c>
      <c r="AN91" s="91"/>
      <c r="AO91" s="32" t="s">
        <v>33</v>
      </c>
      <c r="AP91" s="33">
        <v>0</v>
      </c>
      <c r="AQ91" s="91"/>
      <c r="AR91" s="32" t="s">
        <v>33</v>
      </c>
      <c r="AS91" s="33">
        <v>0</v>
      </c>
      <c r="AT91" s="92">
        <v>36</v>
      </c>
      <c r="AU91" s="14" t="s">
        <v>33</v>
      </c>
      <c r="AV91" s="23">
        <v>235.1877196486251</v>
      </c>
      <c r="AW91" s="91"/>
      <c r="AX91" s="32" t="s">
        <v>33</v>
      </c>
      <c r="AY91" s="33">
        <v>0</v>
      </c>
      <c r="AZ91" s="22">
        <v>235.1877196486251</v>
      </c>
      <c r="BA91" s="25">
        <v>235.1877196486251</v>
      </c>
      <c r="BB91" s="14" t="s">
        <v>33</v>
      </c>
      <c r="BC91" s="23">
        <v>0</v>
      </c>
      <c r="BD91" s="26">
        <v>235.1877196486251</v>
      </c>
      <c r="BE91" s="21">
        <f t="shared" si="30"/>
        <v>0</v>
      </c>
      <c r="BF91" s="21">
        <f t="shared" si="31"/>
        <v>0</v>
      </c>
      <c r="BG91" s="21">
        <f t="shared" si="32"/>
        <v>0</v>
      </c>
      <c r="BH91" s="21">
        <f t="shared" si="33"/>
        <v>0</v>
      </c>
      <c r="BI91" s="21">
        <f t="shared" si="34"/>
        <v>0</v>
      </c>
      <c r="BJ91" s="21">
        <f t="shared" si="35"/>
        <v>0</v>
      </c>
      <c r="BK91" s="21">
        <f t="shared" si="36"/>
        <v>0</v>
      </c>
      <c r="BL91" s="21">
        <f t="shared" si="37"/>
        <v>0</v>
      </c>
      <c r="BM91" s="21">
        <f t="shared" si="38"/>
        <v>0</v>
      </c>
      <c r="BN91" s="21">
        <f t="shared" si="39"/>
        <v>0</v>
      </c>
      <c r="BO91" s="21">
        <f t="shared" si="40"/>
        <v>0</v>
      </c>
      <c r="BP91" s="21" t="e">
        <f>#REF!</f>
        <v>#REF!</v>
      </c>
      <c r="BQ91" s="21">
        <f t="shared" si="41"/>
        <v>0</v>
      </c>
      <c r="BR91" s="21">
        <f t="shared" si="42"/>
        <v>235.1877196486251</v>
      </c>
      <c r="BS91" s="21">
        <f t="shared" si="43"/>
        <v>0</v>
      </c>
      <c r="BT91" s="21" t="e">
        <f>#REF!</f>
        <v>#REF!</v>
      </c>
      <c r="BU91" s="21" t="e">
        <f>#REF!</f>
        <v>#REF!</v>
      </c>
      <c r="BV91" s="21" t="e">
        <f>#REF!</f>
        <v>#REF!</v>
      </c>
      <c r="BW91" s="21" t="e">
        <f>#REF!</f>
        <v>#REF!</v>
      </c>
      <c r="BX91" s="21" t="e">
        <f>#REF!</f>
        <v>#REF!</v>
      </c>
      <c r="BY91" s="21" t="e">
        <f t="shared" si="44"/>
        <v>#REF!</v>
      </c>
    </row>
    <row r="92" spans="1:77" ht="12.75" customHeight="1">
      <c r="A92" s="152">
        <f>MAX(A$4:A91)+1</f>
        <v>76</v>
      </c>
      <c r="B92" s="143" t="s">
        <v>223</v>
      </c>
      <c r="C92" s="140" t="s">
        <v>224</v>
      </c>
      <c r="D92" s="141">
        <v>1</v>
      </c>
      <c r="E92" s="140" t="s">
        <v>17</v>
      </c>
      <c r="F92" s="141">
        <v>1</v>
      </c>
      <c r="G92" s="140" t="s">
        <v>25</v>
      </c>
      <c r="H92" s="140" t="s">
        <v>2</v>
      </c>
      <c r="I92" s="142">
        <v>220.31369052399043</v>
      </c>
      <c r="K92" s="32" t="s">
        <v>33</v>
      </c>
      <c r="L92" s="33">
        <v>0</v>
      </c>
      <c r="M92" s="92"/>
      <c r="N92" s="14" t="s">
        <v>33</v>
      </c>
      <c r="O92" s="23">
        <v>0</v>
      </c>
      <c r="Q92" s="32" t="s">
        <v>33</v>
      </c>
      <c r="R92" s="33">
        <v>0</v>
      </c>
      <c r="S92" s="92"/>
      <c r="T92" s="14" t="s">
        <v>33</v>
      </c>
      <c r="U92" s="23">
        <v>0</v>
      </c>
      <c r="V92" s="91"/>
      <c r="W92" s="32" t="s">
        <v>33</v>
      </c>
      <c r="X92" s="33">
        <v>0</v>
      </c>
      <c r="Y92" s="92"/>
      <c r="Z92" s="14" t="s">
        <v>33</v>
      </c>
      <c r="AA92" s="23">
        <v>0</v>
      </c>
      <c r="AB92" s="91"/>
      <c r="AC92" s="32" t="s">
        <v>33</v>
      </c>
      <c r="AD92" s="33">
        <v>0</v>
      </c>
      <c r="AE92" s="92"/>
      <c r="AF92" s="14" t="s">
        <v>33</v>
      </c>
      <c r="AG92" s="23">
        <v>0</v>
      </c>
      <c r="AH92" s="91"/>
      <c r="AI92" s="32" t="s">
        <v>33</v>
      </c>
      <c r="AJ92" s="33">
        <v>0</v>
      </c>
      <c r="AK92" s="92"/>
      <c r="AL92" s="14" t="s">
        <v>33</v>
      </c>
      <c r="AM92" s="23">
        <v>0</v>
      </c>
      <c r="AN92" s="91"/>
      <c r="AO92" s="32" t="s">
        <v>33</v>
      </c>
      <c r="AP92" s="33">
        <v>0</v>
      </c>
      <c r="AQ92" s="91"/>
      <c r="AR92" s="32" t="s">
        <v>33</v>
      </c>
      <c r="AS92" s="33">
        <v>0</v>
      </c>
      <c r="AT92" s="92">
        <v>37</v>
      </c>
      <c r="AU92" s="14" t="s">
        <v>33</v>
      </c>
      <c r="AV92" s="23">
        <v>220.31369052399043</v>
      </c>
      <c r="AW92" s="91"/>
      <c r="AX92" s="32" t="s">
        <v>33</v>
      </c>
      <c r="AY92" s="33">
        <v>0</v>
      </c>
      <c r="AZ92" s="22">
        <v>220.31369052399043</v>
      </c>
      <c r="BA92" s="25">
        <v>220.31369052399043</v>
      </c>
      <c r="BB92" s="14" t="s">
        <v>33</v>
      </c>
      <c r="BC92" s="23">
        <v>0</v>
      </c>
      <c r="BD92" s="26">
        <v>220.31369052399043</v>
      </c>
      <c r="BE92" s="21">
        <f t="shared" si="30"/>
        <v>0</v>
      </c>
      <c r="BF92" s="21">
        <f t="shared" si="31"/>
        <v>0</v>
      </c>
      <c r="BG92" s="21">
        <f t="shared" si="32"/>
        <v>0</v>
      </c>
      <c r="BH92" s="21">
        <f t="shared" si="33"/>
        <v>0</v>
      </c>
      <c r="BI92" s="21">
        <f t="shared" si="34"/>
        <v>0</v>
      </c>
      <c r="BJ92" s="21">
        <f t="shared" si="35"/>
        <v>0</v>
      </c>
      <c r="BK92" s="21">
        <f t="shared" si="36"/>
        <v>0</v>
      </c>
      <c r="BL92" s="21">
        <f t="shared" si="37"/>
        <v>0</v>
      </c>
      <c r="BM92" s="21">
        <f t="shared" si="38"/>
        <v>0</v>
      </c>
      <c r="BN92" s="21">
        <f t="shared" si="39"/>
        <v>0</v>
      </c>
      <c r="BO92" s="21">
        <f t="shared" si="40"/>
        <v>0</v>
      </c>
      <c r="BP92" s="21" t="e">
        <f>#REF!</f>
        <v>#REF!</v>
      </c>
      <c r="BQ92" s="21">
        <f t="shared" si="41"/>
        <v>0</v>
      </c>
      <c r="BR92" s="21">
        <f t="shared" si="42"/>
        <v>220.31369052399043</v>
      </c>
      <c r="BS92" s="21">
        <f t="shared" si="43"/>
        <v>0</v>
      </c>
      <c r="BT92" s="21" t="e">
        <f>#REF!</f>
        <v>#REF!</v>
      </c>
      <c r="BU92" s="21" t="e">
        <f>#REF!</f>
        <v>#REF!</v>
      </c>
      <c r="BV92" s="21" t="e">
        <f>#REF!</f>
        <v>#REF!</v>
      </c>
      <c r="BW92" s="21" t="e">
        <f>#REF!</f>
        <v>#REF!</v>
      </c>
      <c r="BX92" s="21" t="e">
        <f>#REF!</f>
        <v>#REF!</v>
      </c>
      <c r="BY92" s="21" t="e">
        <f t="shared" si="44"/>
        <v>#REF!</v>
      </c>
    </row>
    <row r="93" spans="1:77" ht="12.75" customHeight="1">
      <c r="A93" s="152">
        <f>MAX(A$4:A92)+1</f>
        <v>77</v>
      </c>
      <c r="B93" s="143" t="s">
        <v>183</v>
      </c>
      <c r="C93" s="140" t="s">
        <v>184</v>
      </c>
      <c r="D93" s="141">
        <v>1</v>
      </c>
      <c r="E93" s="140" t="s">
        <v>23</v>
      </c>
      <c r="F93" s="141">
        <v>2</v>
      </c>
      <c r="G93" s="140" t="s">
        <v>26</v>
      </c>
      <c r="H93" s="140" t="s">
        <v>2</v>
      </c>
      <c r="I93" s="142">
        <v>210.1444694250681</v>
      </c>
      <c r="K93" s="32" t="s">
        <v>33</v>
      </c>
      <c r="L93" s="33">
        <v>0</v>
      </c>
      <c r="M93" s="92"/>
      <c r="N93" s="14" t="s">
        <v>33</v>
      </c>
      <c r="O93" s="23">
        <v>0</v>
      </c>
      <c r="Q93" s="32" t="s">
        <v>33</v>
      </c>
      <c r="R93" s="33">
        <v>0</v>
      </c>
      <c r="S93" s="92">
        <v>14</v>
      </c>
      <c r="T93" s="14" t="s">
        <v>33</v>
      </c>
      <c r="U93" s="23">
        <v>210.1444694250681</v>
      </c>
      <c r="V93" s="91"/>
      <c r="W93" s="32" t="s">
        <v>33</v>
      </c>
      <c r="X93" s="33">
        <v>0</v>
      </c>
      <c r="Y93" s="92"/>
      <c r="Z93" s="14" t="s">
        <v>33</v>
      </c>
      <c r="AA93" s="23">
        <v>0</v>
      </c>
      <c r="AB93" s="91"/>
      <c r="AC93" s="32" t="s">
        <v>33</v>
      </c>
      <c r="AD93" s="33">
        <v>0</v>
      </c>
      <c r="AE93" s="92"/>
      <c r="AF93" s="14" t="s">
        <v>33</v>
      </c>
      <c r="AG93" s="23">
        <v>0</v>
      </c>
      <c r="AH93" s="91"/>
      <c r="AI93" s="32" t="s">
        <v>33</v>
      </c>
      <c r="AJ93" s="33">
        <v>0</v>
      </c>
      <c r="AK93" s="92"/>
      <c r="AL93" s="14" t="s">
        <v>33</v>
      </c>
      <c r="AM93" s="23">
        <v>0</v>
      </c>
      <c r="AN93" s="91"/>
      <c r="AO93" s="32" t="s">
        <v>33</v>
      </c>
      <c r="AP93" s="33">
        <v>0</v>
      </c>
      <c r="AQ93" s="91"/>
      <c r="AR93" s="32" t="s">
        <v>33</v>
      </c>
      <c r="AS93" s="33">
        <v>0</v>
      </c>
      <c r="AT93" s="92"/>
      <c r="AU93" s="14" t="s">
        <v>33</v>
      </c>
      <c r="AV93" s="23">
        <v>0</v>
      </c>
      <c r="AW93" s="91"/>
      <c r="AX93" s="32" t="s">
        <v>33</v>
      </c>
      <c r="AY93" s="33">
        <v>0</v>
      </c>
      <c r="AZ93" s="22">
        <v>210.1444694250681</v>
      </c>
      <c r="BA93" s="25">
        <v>210.1444694250681</v>
      </c>
      <c r="BB93" s="14" t="s">
        <v>33</v>
      </c>
      <c r="BC93" s="23">
        <v>0</v>
      </c>
      <c r="BD93" s="26">
        <v>210.1444694250681</v>
      </c>
      <c r="BE93" s="21">
        <f t="shared" si="30"/>
        <v>0</v>
      </c>
      <c r="BF93" s="21">
        <f t="shared" si="31"/>
        <v>0</v>
      </c>
      <c r="BG93" s="21">
        <f t="shared" si="32"/>
        <v>0</v>
      </c>
      <c r="BH93" s="21">
        <f t="shared" si="33"/>
        <v>210.1444694250681</v>
      </c>
      <c r="BI93" s="21">
        <f t="shared" si="34"/>
        <v>0</v>
      </c>
      <c r="BJ93" s="21">
        <f t="shared" si="35"/>
        <v>0</v>
      </c>
      <c r="BK93" s="21">
        <f t="shared" si="36"/>
        <v>0</v>
      </c>
      <c r="BL93" s="21">
        <f t="shared" si="37"/>
        <v>0</v>
      </c>
      <c r="BM93" s="21">
        <f t="shared" si="38"/>
        <v>0</v>
      </c>
      <c r="BN93" s="21">
        <f t="shared" si="39"/>
        <v>0</v>
      </c>
      <c r="BO93" s="21">
        <f t="shared" si="40"/>
        <v>0</v>
      </c>
      <c r="BP93" s="21" t="e">
        <f>#REF!</f>
        <v>#REF!</v>
      </c>
      <c r="BQ93" s="21">
        <f t="shared" si="41"/>
        <v>0</v>
      </c>
      <c r="BR93" s="21">
        <f t="shared" si="42"/>
        <v>0</v>
      </c>
      <c r="BS93" s="21">
        <f t="shared" si="43"/>
        <v>0</v>
      </c>
      <c r="BT93" s="21" t="e">
        <f>#REF!</f>
        <v>#REF!</v>
      </c>
      <c r="BU93" s="21" t="e">
        <f>#REF!</f>
        <v>#REF!</v>
      </c>
      <c r="BV93" s="21" t="e">
        <f>#REF!</f>
        <v>#REF!</v>
      </c>
      <c r="BW93" s="21" t="e">
        <f>#REF!</f>
        <v>#REF!</v>
      </c>
      <c r="BX93" s="21" t="e">
        <f>#REF!</f>
        <v>#REF!</v>
      </c>
      <c r="BY93" s="21" t="e">
        <f t="shared" si="44"/>
        <v>#REF!</v>
      </c>
    </row>
    <row r="94" spans="1:77" ht="12.75" customHeight="1">
      <c r="A94" s="152">
        <f>MAX(A$4:A93)+1</f>
        <v>78</v>
      </c>
      <c r="B94" s="139" t="s">
        <v>43</v>
      </c>
      <c r="C94" s="140" t="s">
        <v>228</v>
      </c>
      <c r="D94" s="141">
        <v>1</v>
      </c>
      <c r="E94" s="140" t="s">
        <v>2</v>
      </c>
      <c r="F94" s="141">
        <v>2</v>
      </c>
      <c r="G94" s="140" t="s">
        <v>26</v>
      </c>
      <c r="H94" s="140" t="s">
        <v>2</v>
      </c>
      <c r="I94" s="142">
        <v>191.17663034908787</v>
      </c>
      <c r="K94" s="32" t="s">
        <v>33</v>
      </c>
      <c r="L94" s="33">
        <v>0</v>
      </c>
      <c r="M94" s="92"/>
      <c r="N94" s="14" t="s">
        <v>33</v>
      </c>
      <c r="O94" s="23">
        <v>0</v>
      </c>
      <c r="P94" s="91">
        <v>13</v>
      </c>
      <c r="Q94" s="32" t="s">
        <v>33</v>
      </c>
      <c r="R94" s="33">
        <v>191.17663034908787</v>
      </c>
      <c r="S94" s="92"/>
      <c r="T94" s="14" t="s">
        <v>33</v>
      </c>
      <c r="U94" s="23">
        <v>0</v>
      </c>
      <c r="V94" s="91"/>
      <c r="W94" s="32" t="s">
        <v>33</v>
      </c>
      <c r="X94" s="33">
        <v>0</v>
      </c>
      <c r="Y94" s="92"/>
      <c r="Z94" s="14" t="s">
        <v>33</v>
      </c>
      <c r="AA94" s="23">
        <v>0</v>
      </c>
      <c r="AB94" s="91"/>
      <c r="AC94" s="32" t="s">
        <v>33</v>
      </c>
      <c r="AD94" s="33">
        <v>0</v>
      </c>
      <c r="AE94" s="92"/>
      <c r="AF94" s="14" t="s">
        <v>33</v>
      </c>
      <c r="AG94" s="23">
        <v>0</v>
      </c>
      <c r="AH94" s="91"/>
      <c r="AI94" s="32" t="s">
        <v>33</v>
      </c>
      <c r="AJ94" s="33">
        <v>0</v>
      </c>
      <c r="AK94" s="92"/>
      <c r="AL94" s="14" t="s">
        <v>33</v>
      </c>
      <c r="AM94" s="23">
        <v>0</v>
      </c>
      <c r="AN94" s="91"/>
      <c r="AO94" s="32" t="s">
        <v>33</v>
      </c>
      <c r="AP94" s="33">
        <v>0</v>
      </c>
      <c r="AQ94" s="91"/>
      <c r="AR94" s="32" t="s">
        <v>33</v>
      </c>
      <c r="AS94" s="33">
        <v>0</v>
      </c>
      <c r="AT94" s="92"/>
      <c r="AU94" s="14" t="s">
        <v>33</v>
      </c>
      <c r="AV94" s="23">
        <v>0</v>
      </c>
      <c r="AW94" s="91"/>
      <c r="AX94" s="32" t="s">
        <v>33</v>
      </c>
      <c r="AY94" s="33">
        <v>0</v>
      </c>
      <c r="AZ94" s="22">
        <v>191.17663034908787</v>
      </c>
      <c r="BA94" s="25">
        <v>191.17663034908787</v>
      </c>
      <c r="BB94" s="14" t="s">
        <v>33</v>
      </c>
      <c r="BC94" s="23">
        <v>0</v>
      </c>
      <c r="BD94" s="26">
        <v>191.17663034908787</v>
      </c>
      <c r="BE94" s="21">
        <f t="shared" si="30"/>
        <v>0</v>
      </c>
      <c r="BF94" s="21">
        <f t="shared" si="31"/>
        <v>0</v>
      </c>
      <c r="BG94" s="21">
        <f t="shared" si="32"/>
        <v>191.17663034908787</v>
      </c>
      <c r="BH94" s="21">
        <f t="shared" si="33"/>
        <v>0</v>
      </c>
      <c r="BI94" s="21">
        <f t="shared" si="34"/>
        <v>0</v>
      </c>
      <c r="BJ94" s="21">
        <f t="shared" si="35"/>
        <v>0</v>
      </c>
      <c r="BK94" s="21">
        <f t="shared" si="36"/>
        <v>0</v>
      </c>
      <c r="BL94" s="21">
        <f t="shared" si="37"/>
        <v>0</v>
      </c>
      <c r="BM94" s="21">
        <f t="shared" si="38"/>
        <v>0</v>
      </c>
      <c r="BN94" s="21">
        <f t="shared" si="39"/>
        <v>0</v>
      </c>
      <c r="BO94" s="21">
        <f t="shared" si="40"/>
        <v>0</v>
      </c>
      <c r="BP94" s="21" t="e">
        <f>#REF!</f>
        <v>#REF!</v>
      </c>
      <c r="BQ94" s="21">
        <f t="shared" si="41"/>
        <v>0</v>
      </c>
      <c r="BR94" s="21">
        <f t="shared" si="42"/>
        <v>0</v>
      </c>
      <c r="BS94" s="21">
        <f t="shared" si="43"/>
        <v>0</v>
      </c>
      <c r="BT94" s="21" t="e">
        <f>#REF!</f>
        <v>#REF!</v>
      </c>
      <c r="BU94" s="21" t="e">
        <f>#REF!</f>
        <v>#REF!</v>
      </c>
      <c r="BV94" s="21" t="e">
        <f>#REF!</f>
        <v>#REF!</v>
      </c>
      <c r="BW94" s="21" t="e">
        <f>#REF!</f>
        <v>#REF!</v>
      </c>
      <c r="BX94" s="21" t="e">
        <f>#REF!</f>
        <v>#REF!</v>
      </c>
      <c r="BY94" s="21" t="e">
        <f t="shared" si="44"/>
        <v>#REF!</v>
      </c>
    </row>
    <row r="95" spans="1:77" ht="12.75" customHeight="1">
      <c r="A95" s="152">
        <f>MAX(A$4:A94)+1</f>
        <v>79</v>
      </c>
      <c r="B95" s="139" t="s">
        <v>201</v>
      </c>
      <c r="C95" s="140" t="s">
        <v>202</v>
      </c>
      <c r="D95" s="141">
        <v>1</v>
      </c>
      <c r="E95" s="140" t="s">
        <v>21</v>
      </c>
      <c r="F95" s="141">
        <v>2</v>
      </c>
      <c r="G95" s="140" t="s">
        <v>27</v>
      </c>
      <c r="H95" s="140" t="s">
        <v>2</v>
      </c>
      <c r="I95" s="142">
        <v>188.1501757189003</v>
      </c>
      <c r="K95" s="32" t="s">
        <v>33</v>
      </c>
      <c r="L95" s="33">
        <v>0</v>
      </c>
      <c r="M95" s="92"/>
      <c r="N95" s="14" t="s">
        <v>33</v>
      </c>
      <c r="O95" s="23">
        <v>0</v>
      </c>
      <c r="Q95" s="32" t="s">
        <v>33</v>
      </c>
      <c r="R95" s="33">
        <v>0</v>
      </c>
      <c r="S95" s="92"/>
      <c r="T95" s="14" t="s">
        <v>33</v>
      </c>
      <c r="U95" s="23">
        <v>0</v>
      </c>
      <c r="V95" s="91"/>
      <c r="W95" s="32" t="s">
        <v>33</v>
      </c>
      <c r="X95" s="33">
        <v>0</v>
      </c>
      <c r="Y95" s="92"/>
      <c r="Z95" s="14" t="s">
        <v>33</v>
      </c>
      <c r="AA95" s="23">
        <v>0</v>
      </c>
      <c r="AB95" s="91"/>
      <c r="AC95" s="32" t="s">
        <v>33</v>
      </c>
      <c r="AD95" s="33">
        <v>0</v>
      </c>
      <c r="AE95" s="92"/>
      <c r="AF95" s="14" t="s">
        <v>33</v>
      </c>
      <c r="AG95" s="23">
        <v>0</v>
      </c>
      <c r="AH95" s="91"/>
      <c r="AI95" s="32" t="s">
        <v>33</v>
      </c>
      <c r="AJ95" s="33">
        <v>0</v>
      </c>
      <c r="AK95" s="92">
        <v>18</v>
      </c>
      <c r="AL95" s="14" t="s">
        <v>33</v>
      </c>
      <c r="AM95" s="23">
        <v>188.1501757189003</v>
      </c>
      <c r="AN95" s="91"/>
      <c r="AO95" s="32" t="s">
        <v>33</v>
      </c>
      <c r="AP95" s="33">
        <v>0</v>
      </c>
      <c r="AQ95" s="91"/>
      <c r="AR95" s="32" t="s">
        <v>33</v>
      </c>
      <c r="AS95" s="33">
        <v>0</v>
      </c>
      <c r="AT95" s="92"/>
      <c r="AU95" s="14" t="s">
        <v>33</v>
      </c>
      <c r="AV95" s="23">
        <v>0</v>
      </c>
      <c r="AW95" s="91"/>
      <c r="AX95" s="32" t="s">
        <v>33</v>
      </c>
      <c r="AY95" s="33">
        <v>0</v>
      </c>
      <c r="AZ95" s="22">
        <v>188.1501757189003</v>
      </c>
      <c r="BA95" s="25">
        <v>188.1501757189003</v>
      </c>
      <c r="BB95" s="14" t="s">
        <v>33</v>
      </c>
      <c r="BC95" s="23">
        <v>0</v>
      </c>
      <c r="BD95" s="26">
        <v>188.1501757189003</v>
      </c>
      <c r="BE95" s="21">
        <f t="shared" si="30"/>
        <v>0</v>
      </c>
      <c r="BF95" s="21">
        <f t="shared" si="31"/>
        <v>0</v>
      </c>
      <c r="BG95" s="21">
        <f t="shared" si="32"/>
        <v>0</v>
      </c>
      <c r="BH95" s="21">
        <f t="shared" si="33"/>
        <v>0</v>
      </c>
      <c r="BI95" s="21">
        <f t="shared" si="34"/>
        <v>0</v>
      </c>
      <c r="BJ95" s="21">
        <f t="shared" si="35"/>
        <v>0</v>
      </c>
      <c r="BK95" s="21">
        <f t="shared" si="36"/>
        <v>0</v>
      </c>
      <c r="BL95" s="21">
        <f t="shared" si="37"/>
        <v>0</v>
      </c>
      <c r="BM95" s="21">
        <f t="shared" si="38"/>
        <v>0</v>
      </c>
      <c r="BN95" s="21">
        <f t="shared" si="39"/>
        <v>188.1501757189003</v>
      </c>
      <c r="BO95" s="21">
        <f t="shared" si="40"/>
        <v>0</v>
      </c>
      <c r="BP95" s="21" t="e">
        <f>#REF!</f>
        <v>#REF!</v>
      </c>
      <c r="BQ95" s="21">
        <f t="shared" si="41"/>
        <v>0</v>
      </c>
      <c r="BR95" s="21">
        <f t="shared" si="42"/>
        <v>0</v>
      </c>
      <c r="BS95" s="21">
        <f t="shared" si="43"/>
        <v>0</v>
      </c>
      <c r="BT95" s="21" t="e">
        <f>#REF!</f>
        <v>#REF!</v>
      </c>
      <c r="BU95" s="21" t="e">
        <f>#REF!</f>
        <v>#REF!</v>
      </c>
      <c r="BV95" s="21" t="e">
        <f>#REF!</f>
        <v>#REF!</v>
      </c>
      <c r="BW95" s="21" t="e">
        <f>#REF!</f>
        <v>#REF!</v>
      </c>
      <c r="BX95" s="21" t="e">
        <f>#REF!</f>
        <v>#REF!</v>
      </c>
      <c r="BY95" s="21" t="e">
        <f t="shared" si="44"/>
        <v>#REF!</v>
      </c>
    </row>
    <row r="96" spans="1:77" ht="12.75" customHeight="1">
      <c r="A96" s="152">
        <f>MAX(A$4:A95)+1</f>
        <v>80</v>
      </c>
      <c r="B96" s="139" t="s">
        <v>225</v>
      </c>
      <c r="C96" s="140" t="s">
        <v>226</v>
      </c>
      <c r="D96" s="141">
        <v>1</v>
      </c>
      <c r="E96" s="140" t="s">
        <v>17</v>
      </c>
      <c r="F96" s="141">
        <v>1</v>
      </c>
      <c r="G96" s="140" t="s">
        <v>26</v>
      </c>
      <c r="H96" s="140" t="s">
        <v>2</v>
      </c>
      <c r="I96" s="142">
        <v>164.58602470806454</v>
      </c>
      <c r="K96" s="32" t="s">
        <v>33</v>
      </c>
      <c r="L96" s="33">
        <v>0</v>
      </c>
      <c r="M96" s="92"/>
      <c r="N96" s="14" t="s">
        <v>33</v>
      </c>
      <c r="O96" s="23">
        <v>0</v>
      </c>
      <c r="Q96" s="32" t="s">
        <v>33</v>
      </c>
      <c r="R96" s="33">
        <v>0</v>
      </c>
      <c r="S96" s="92"/>
      <c r="T96" s="14" t="s">
        <v>33</v>
      </c>
      <c r="U96" s="23">
        <v>0</v>
      </c>
      <c r="V96" s="91"/>
      <c r="W96" s="32" t="s">
        <v>33</v>
      </c>
      <c r="X96" s="33">
        <v>0</v>
      </c>
      <c r="Y96" s="92"/>
      <c r="Z96" s="116"/>
      <c r="AA96" s="23">
        <v>0</v>
      </c>
      <c r="AB96" s="91"/>
      <c r="AC96" s="32" t="s">
        <v>33</v>
      </c>
      <c r="AD96" s="33">
        <v>0</v>
      </c>
      <c r="AE96" s="92"/>
      <c r="AF96" s="14" t="s">
        <v>33</v>
      </c>
      <c r="AG96" s="23">
        <v>0</v>
      </c>
      <c r="AH96" s="91"/>
      <c r="AI96" s="32" t="s">
        <v>33</v>
      </c>
      <c r="AJ96" s="33">
        <v>0</v>
      </c>
      <c r="AK96" s="92"/>
      <c r="AL96" s="14" t="s">
        <v>33</v>
      </c>
      <c r="AM96" s="23">
        <v>0</v>
      </c>
      <c r="AN96" s="91"/>
      <c r="AO96" s="32" t="s">
        <v>33</v>
      </c>
      <c r="AP96" s="33">
        <v>0</v>
      </c>
      <c r="AQ96" s="91"/>
      <c r="AR96" s="32" t="s">
        <v>33</v>
      </c>
      <c r="AS96" s="33">
        <v>0</v>
      </c>
      <c r="AT96" s="92">
        <v>41</v>
      </c>
      <c r="AU96" s="14" t="s">
        <v>33</v>
      </c>
      <c r="AV96" s="23">
        <v>164.58602470806454</v>
      </c>
      <c r="AW96" s="91"/>
      <c r="AX96" s="32" t="s">
        <v>33</v>
      </c>
      <c r="AY96" s="33">
        <v>0</v>
      </c>
      <c r="AZ96" s="22">
        <v>164.58602470806454</v>
      </c>
      <c r="BA96" s="25">
        <v>164.58602470806454</v>
      </c>
      <c r="BB96" s="14" t="s">
        <v>33</v>
      </c>
      <c r="BC96" s="23">
        <v>0</v>
      </c>
      <c r="BD96" s="26">
        <v>164.58602470806454</v>
      </c>
      <c r="BE96" s="21">
        <f t="shared" si="30"/>
        <v>0</v>
      </c>
      <c r="BF96" s="21">
        <f t="shared" si="31"/>
        <v>0</v>
      </c>
      <c r="BG96" s="21">
        <f t="shared" si="32"/>
        <v>0</v>
      </c>
      <c r="BH96" s="21">
        <f t="shared" si="33"/>
        <v>0</v>
      </c>
      <c r="BI96" s="21">
        <f t="shared" si="34"/>
        <v>0</v>
      </c>
      <c r="BJ96" s="21">
        <f t="shared" si="35"/>
        <v>0</v>
      </c>
      <c r="BK96" s="21">
        <f t="shared" si="36"/>
        <v>0</v>
      </c>
      <c r="BL96" s="21">
        <f t="shared" si="37"/>
        <v>0</v>
      </c>
      <c r="BM96" s="21">
        <f t="shared" si="38"/>
        <v>0</v>
      </c>
      <c r="BN96" s="21">
        <f t="shared" si="39"/>
        <v>0</v>
      </c>
      <c r="BO96" s="21">
        <f t="shared" si="40"/>
        <v>0</v>
      </c>
      <c r="BP96" s="21" t="e">
        <f>#REF!</f>
        <v>#REF!</v>
      </c>
      <c r="BQ96" s="21">
        <f t="shared" si="41"/>
        <v>0</v>
      </c>
      <c r="BR96" s="21">
        <f t="shared" si="42"/>
        <v>164.58602470806454</v>
      </c>
      <c r="BS96" s="21">
        <f t="shared" si="43"/>
        <v>0</v>
      </c>
      <c r="BT96" s="21" t="e">
        <f>#REF!</f>
        <v>#REF!</v>
      </c>
      <c r="BU96" s="21" t="e">
        <f>#REF!</f>
        <v>#REF!</v>
      </c>
      <c r="BV96" s="21" t="e">
        <f>#REF!</f>
        <v>#REF!</v>
      </c>
      <c r="BW96" s="21" t="e">
        <f>#REF!</f>
        <v>#REF!</v>
      </c>
      <c r="BX96" s="21" t="e">
        <f>#REF!</f>
        <v>#REF!</v>
      </c>
      <c r="BY96" s="21" t="e">
        <f t="shared" si="44"/>
        <v>#REF!</v>
      </c>
    </row>
    <row r="97" spans="1:77" ht="12.75" customHeight="1">
      <c r="A97" s="152">
        <f>MAX(A$4:A96)+1</f>
        <v>81</v>
      </c>
      <c r="B97" s="139" t="s">
        <v>237</v>
      </c>
      <c r="C97" s="140" t="s">
        <v>315</v>
      </c>
      <c r="D97" s="141">
        <v>1</v>
      </c>
      <c r="E97" s="140" t="s">
        <v>18</v>
      </c>
      <c r="F97" s="141">
        <v>1</v>
      </c>
      <c r="G97" s="140" t="s">
        <v>26</v>
      </c>
      <c r="H97" s="140" t="s">
        <v>2</v>
      </c>
      <c r="I97" s="142">
        <v>163.14790674884443</v>
      </c>
      <c r="K97" s="32" t="s">
        <v>33</v>
      </c>
      <c r="L97" s="33">
        <v>0</v>
      </c>
      <c r="M97" s="92"/>
      <c r="N97" s="14" t="s">
        <v>33</v>
      </c>
      <c r="O97" s="23">
        <v>0</v>
      </c>
      <c r="Q97" s="32" t="s">
        <v>33</v>
      </c>
      <c r="R97" s="33">
        <v>0</v>
      </c>
      <c r="S97" s="92"/>
      <c r="T97" s="14" t="s">
        <v>33</v>
      </c>
      <c r="U97" s="23">
        <v>0</v>
      </c>
      <c r="V97" s="91"/>
      <c r="W97" s="32" t="s">
        <v>33</v>
      </c>
      <c r="X97" s="33">
        <v>0</v>
      </c>
      <c r="Y97" s="92">
        <v>26</v>
      </c>
      <c r="Z97" s="14" t="s">
        <v>33</v>
      </c>
      <c r="AA97" s="23">
        <v>163.14790674884443</v>
      </c>
      <c r="AB97" s="91"/>
      <c r="AC97" s="32" t="s">
        <v>33</v>
      </c>
      <c r="AD97" s="33">
        <v>0</v>
      </c>
      <c r="AE97" s="92"/>
      <c r="AF97" s="14" t="s">
        <v>33</v>
      </c>
      <c r="AG97" s="23">
        <v>0</v>
      </c>
      <c r="AH97" s="91"/>
      <c r="AI97" s="32" t="s">
        <v>33</v>
      </c>
      <c r="AJ97" s="33">
        <v>0</v>
      </c>
      <c r="AK97" s="92"/>
      <c r="AL97" s="14" t="s">
        <v>33</v>
      </c>
      <c r="AM97" s="23">
        <v>0</v>
      </c>
      <c r="AN97" s="91"/>
      <c r="AO97" s="32" t="s">
        <v>33</v>
      </c>
      <c r="AP97" s="33">
        <v>0</v>
      </c>
      <c r="AQ97" s="91"/>
      <c r="AR97" s="32" t="s">
        <v>33</v>
      </c>
      <c r="AS97" s="33">
        <v>0</v>
      </c>
      <c r="AT97" s="92"/>
      <c r="AU97" s="14" t="s">
        <v>33</v>
      </c>
      <c r="AV97" s="23">
        <v>0</v>
      </c>
      <c r="AW97" s="91"/>
      <c r="AX97" s="32" t="s">
        <v>33</v>
      </c>
      <c r="AY97" s="33">
        <v>0</v>
      </c>
      <c r="AZ97" s="22">
        <v>163.14790674884443</v>
      </c>
      <c r="BA97" s="25">
        <v>163.14790674884443</v>
      </c>
      <c r="BB97" s="14" t="s">
        <v>33</v>
      </c>
      <c r="BC97" s="23">
        <v>0</v>
      </c>
      <c r="BD97" s="26">
        <v>163.14790674884443</v>
      </c>
      <c r="BE97" s="21">
        <f t="shared" si="30"/>
        <v>0</v>
      </c>
      <c r="BF97" s="21">
        <f t="shared" si="31"/>
        <v>0</v>
      </c>
      <c r="BG97" s="21">
        <f t="shared" si="32"/>
        <v>0</v>
      </c>
      <c r="BH97" s="21">
        <f t="shared" si="33"/>
        <v>0</v>
      </c>
      <c r="BI97" s="21">
        <f t="shared" si="34"/>
        <v>0</v>
      </c>
      <c r="BJ97" s="21">
        <f t="shared" si="35"/>
        <v>163.14790674884443</v>
      </c>
      <c r="BK97" s="21">
        <f t="shared" si="36"/>
        <v>0</v>
      </c>
      <c r="BL97" s="21">
        <f t="shared" si="37"/>
        <v>0</v>
      </c>
      <c r="BM97" s="21">
        <f t="shared" si="38"/>
        <v>0</v>
      </c>
      <c r="BN97" s="21">
        <f t="shared" si="39"/>
        <v>0</v>
      </c>
      <c r="BO97" s="21">
        <f t="shared" si="40"/>
        <v>0</v>
      </c>
      <c r="BP97" s="21" t="e">
        <f>#REF!</f>
        <v>#REF!</v>
      </c>
      <c r="BQ97" s="21">
        <f t="shared" si="41"/>
        <v>0</v>
      </c>
      <c r="BR97" s="21">
        <f t="shared" si="42"/>
        <v>0</v>
      </c>
      <c r="BS97" s="21">
        <f t="shared" si="43"/>
        <v>0</v>
      </c>
      <c r="BT97" s="21" t="e">
        <f>#REF!</f>
        <v>#REF!</v>
      </c>
      <c r="BU97" s="21" t="e">
        <f>#REF!</f>
        <v>#REF!</v>
      </c>
      <c r="BV97" s="21" t="e">
        <f>#REF!</f>
        <v>#REF!</v>
      </c>
      <c r="BW97" s="21" t="e">
        <f>#REF!</f>
        <v>#REF!</v>
      </c>
      <c r="BX97" s="21" t="e">
        <f>#REF!</f>
        <v>#REF!</v>
      </c>
      <c r="BY97" s="21" t="e">
        <f t="shared" si="44"/>
        <v>#REF!</v>
      </c>
    </row>
    <row r="98" spans="1:77" ht="12.75" customHeight="1">
      <c r="A98" s="152">
        <f>MAX(A$4:A97)+1</f>
        <v>82</v>
      </c>
      <c r="B98" s="139" t="s">
        <v>229</v>
      </c>
      <c r="C98" s="140" t="s">
        <v>230</v>
      </c>
      <c r="D98" s="141">
        <v>1</v>
      </c>
      <c r="E98" s="140" t="s">
        <v>18</v>
      </c>
      <c r="F98" s="141">
        <v>1</v>
      </c>
      <c r="G98" s="140" t="s">
        <v>26</v>
      </c>
      <c r="H98" s="140" t="s">
        <v>13</v>
      </c>
      <c r="I98" s="142">
        <v>156.51732784983142</v>
      </c>
      <c r="K98" s="32" t="s">
        <v>33</v>
      </c>
      <c r="L98" s="33">
        <v>0</v>
      </c>
      <c r="M98" s="92"/>
      <c r="N98" s="14" t="s">
        <v>33</v>
      </c>
      <c r="O98" s="23">
        <v>0</v>
      </c>
      <c r="Q98" s="32" t="s">
        <v>33</v>
      </c>
      <c r="R98" s="33">
        <v>0</v>
      </c>
      <c r="S98" s="92"/>
      <c r="T98" s="14" t="s">
        <v>33</v>
      </c>
      <c r="U98" s="23">
        <v>0</v>
      </c>
      <c r="V98" s="91"/>
      <c r="W98" s="32" t="s">
        <v>33</v>
      </c>
      <c r="X98" s="33">
        <v>0</v>
      </c>
      <c r="Y98" s="92"/>
      <c r="Z98" s="14" t="s">
        <v>33</v>
      </c>
      <c r="AA98" s="23">
        <v>0</v>
      </c>
      <c r="AB98" s="91"/>
      <c r="AC98" s="32" t="s">
        <v>33</v>
      </c>
      <c r="AD98" s="33">
        <v>0</v>
      </c>
      <c r="AE98" s="92"/>
      <c r="AF98" s="14" t="s">
        <v>33</v>
      </c>
      <c r="AG98" s="23">
        <v>0</v>
      </c>
      <c r="AH98" s="91"/>
      <c r="AI98" s="32" t="s">
        <v>33</v>
      </c>
      <c r="AJ98" s="33">
        <v>0</v>
      </c>
      <c r="AK98" s="92"/>
      <c r="AL98" s="14" t="s">
        <v>33</v>
      </c>
      <c r="AM98" s="23">
        <v>0</v>
      </c>
      <c r="AN98" s="91"/>
      <c r="AO98" s="32" t="s">
        <v>33</v>
      </c>
      <c r="AP98" s="33">
        <v>0</v>
      </c>
      <c r="AQ98" s="91">
        <v>22</v>
      </c>
      <c r="AR98" s="32" t="s">
        <v>33</v>
      </c>
      <c r="AS98" s="33">
        <v>156.51732784983142</v>
      </c>
      <c r="AT98" s="92"/>
      <c r="AU98" s="14" t="s">
        <v>33</v>
      </c>
      <c r="AV98" s="23">
        <v>0</v>
      </c>
      <c r="AW98" s="91"/>
      <c r="AX98" s="32" t="s">
        <v>33</v>
      </c>
      <c r="AY98" s="33">
        <v>0</v>
      </c>
      <c r="AZ98" s="22">
        <v>156.51732784983142</v>
      </c>
      <c r="BA98" s="25">
        <v>156.51732784983142</v>
      </c>
      <c r="BB98" s="14" t="s">
        <v>33</v>
      </c>
      <c r="BC98" s="23">
        <v>0</v>
      </c>
      <c r="BD98" s="26">
        <v>156.51732784983142</v>
      </c>
      <c r="BE98" s="21">
        <f t="shared" si="30"/>
        <v>0</v>
      </c>
      <c r="BF98" s="21">
        <f t="shared" si="31"/>
        <v>0</v>
      </c>
      <c r="BG98" s="21">
        <f t="shared" si="32"/>
        <v>0</v>
      </c>
      <c r="BH98" s="21">
        <f t="shared" si="33"/>
        <v>0</v>
      </c>
      <c r="BI98" s="21">
        <f t="shared" si="34"/>
        <v>0</v>
      </c>
      <c r="BJ98" s="21">
        <f t="shared" si="35"/>
        <v>0</v>
      </c>
      <c r="BK98" s="21">
        <f t="shared" si="36"/>
        <v>0</v>
      </c>
      <c r="BL98" s="21">
        <f t="shared" si="37"/>
        <v>0</v>
      </c>
      <c r="BM98" s="21">
        <f t="shared" si="38"/>
        <v>0</v>
      </c>
      <c r="BN98" s="21">
        <f t="shared" si="39"/>
        <v>0</v>
      </c>
      <c r="BO98" s="21">
        <f t="shared" si="40"/>
        <v>0</v>
      </c>
      <c r="BP98" s="21" t="e">
        <f>#REF!</f>
        <v>#REF!</v>
      </c>
      <c r="BQ98" s="21">
        <f aca="true" t="shared" si="45" ref="BQ98:BQ110">AS98</f>
        <v>156.51732784983142</v>
      </c>
      <c r="BR98" s="21">
        <f aca="true" t="shared" si="46" ref="BR98:BR110">AV98</f>
        <v>0</v>
      </c>
      <c r="BS98" s="21">
        <f aca="true" t="shared" si="47" ref="BS98:BS110">AY98</f>
        <v>0</v>
      </c>
      <c r="BT98" s="21" t="e">
        <f>#REF!</f>
        <v>#REF!</v>
      </c>
      <c r="BU98" s="21" t="e">
        <f>#REF!</f>
        <v>#REF!</v>
      </c>
      <c r="BV98" s="21" t="e">
        <f>#REF!</f>
        <v>#REF!</v>
      </c>
      <c r="BW98" s="21" t="e">
        <f>#REF!</f>
        <v>#REF!</v>
      </c>
      <c r="BX98" s="21" t="e">
        <f>#REF!</f>
        <v>#REF!</v>
      </c>
      <c r="BY98" s="21" t="e">
        <f aca="true" t="shared" si="48" ref="BY98:BY110">(LARGE(BE98:BX98,1))+(LARGE(BE98:BX98,2))+(LARGE(BE98:BX98,3))+(LARGE(BE98:BX98,4)+(LARGE(BE98:BX98,5)))</f>
        <v>#REF!</v>
      </c>
    </row>
    <row r="99" spans="2:77" ht="12.75" customHeight="1">
      <c r="B99" s="143" t="s">
        <v>191</v>
      </c>
      <c r="C99" s="140" t="s">
        <v>312</v>
      </c>
      <c r="D99" s="141">
        <v>1</v>
      </c>
      <c r="E99" s="140" t="s">
        <v>59</v>
      </c>
      <c r="F99" s="141">
        <v>3</v>
      </c>
      <c r="G99" s="140" t="s">
        <v>26</v>
      </c>
      <c r="H99" s="140" t="s">
        <v>2</v>
      </c>
      <c r="I99" s="142">
        <v>154.095365088709</v>
      </c>
      <c r="K99" s="32" t="s">
        <v>33</v>
      </c>
      <c r="L99" s="33">
        <v>0</v>
      </c>
      <c r="M99" s="92"/>
      <c r="N99" s="14" t="s">
        <v>33</v>
      </c>
      <c r="O99" s="23">
        <v>0</v>
      </c>
      <c r="Q99" s="32" t="s">
        <v>33</v>
      </c>
      <c r="R99" s="33">
        <v>0</v>
      </c>
      <c r="S99" s="92"/>
      <c r="T99" s="14" t="s">
        <v>33</v>
      </c>
      <c r="U99" s="23">
        <v>0</v>
      </c>
      <c r="V99" s="91"/>
      <c r="W99" s="32" t="s">
        <v>33</v>
      </c>
      <c r="X99" s="33">
        <v>0</v>
      </c>
      <c r="Y99" s="92">
        <v>27</v>
      </c>
      <c r="Z99" s="14">
        <v>1</v>
      </c>
      <c r="AA99" s="23">
        <v>146.75749056067525</v>
      </c>
      <c r="AB99" s="91"/>
      <c r="AC99" s="32" t="s">
        <v>33</v>
      </c>
      <c r="AD99" s="33">
        <v>0</v>
      </c>
      <c r="AE99" s="92"/>
      <c r="AF99" s="14" t="s">
        <v>33</v>
      </c>
      <c r="AG99" s="23">
        <v>0</v>
      </c>
      <c r="AH99" s="91"/>
      <c r="AI99" s="32" t="s">
        <v>33</v>
      </c>
      <c r="AJ99" s="33">
        <v>0</v>
      </c>
      <c r="AK99" s="92"/>
      <c r="AL99" s="14" t="s">
        <v>33</v>
      </c>
      <c r="AM99" s="23">
        <v>0</v>
      </c>
      <c r="AN99" s="91"/>
      <c r="AO99" s="32" t="s">
        <v>33</v>
      </c>
      <c r="AP99" s="33">
        <v>0</v>
      </c>
      <c r="AQ99" s="91"/>
      <c r="AR99" s="32" t="s">
        <v>33</v>
      </c>
      <c r="AS99" s="33">
        <v>0</v>
      </c>
      <c r="AT99" s="92"/>
      <c r="AU99" s="14" t="s">
        <v>33</v>
      </c>
      <c r="AV99" s="23">
        <v>0</v>
      </c>
      <c r="AW99" s="91"/>
      <c r="AX99" s="32" t="s">
        <v>33</v>
      </c>
      <c r="AY99" s="33">
        <v>0</v>
      </c>
      <c r="AZ99" s="22">
        <v>146.75749056067525</v>
      </c>
      <c r="BA99" s="25">
        <v>146.75749056067525</v>
      </c>
      <c r="BB99" s="14" t="s">
        <v>325</v>
      </c>
      <c r="BC99" s="23">
        <v>7.337874528033763</v>
      </c>
      <c r="BD99" s="26">
        <v>154.095365088709</v>
      </c>
      <c r="BE99" s="21">
        <f t="shared" si="30"/>
        <v>0</v>
      </c>
      <c r="BF99" s="21">
        <f t="shared" si="31"/>
        <v>0</v>
      </c>
      <c r="BG99" s="21">
        <f t="shared" si="32"/>
        <v>0</v>
      </c>
      <c r="BH99" s="21">
        <f t="shared" si="33"/>
        <v>0</v>
      </c>
      <c r="BI99" s="21">
        <f t="shared" si="34"/>
        <v>0</v>
      </c>
      <c r="BJ99" s="21">
        <f t="shared" si="35"/>
        <v>146.75749056067525</v>
      </c>
      <c r="BK99" s="21">
        <f t="shared" si="36"/>
        <v>0</v>
      </c>
      <c r="BL99" s="21">
        <f t="shared" si="37"/>
        <v>0</v>
      </c>
      <c r="BM99" s="21">
        <f t="shared" si="38"/>
        <v>0</v>
      </c>
      <c r="BN99" s="21">
        <f t="shared" si="39"/>
        <v>0</v>
      </c>
      <c r="BO99" s="21">
        <f t="shared" si="40"/>
        <v>0</v>
      </c>
      <c r="BP99" s="21" t="e">
        <f>#REF!</f>
        <v>#REF!</v>
      </c>
      <c r="BQ99" s="21">
        <f t="shared" si="45"/>
        <v>0</v>
      </c>
      <c r="BR99" s="21">
        <f t="shared" si="46"/>
        <v>0</v>
      </c>
      <c r="BS99" s="21">
        <f t="shared" si="47"/>
        <v>0</v>
      </c>
      <c r="BT99" s="21" t="e">
        <f>#REF!</f>
        <v>#REF!</v>
      </c>
      <c r="BU99" s="21" t="e">
        <f>#REF!</f>
        <v>#REF!</v>
      </c>
      <c r="BV99" s="21" t="e">
        <f>#REF!</f>
        <v>#REF!</v>
      </c>
      <c r="BW99" s="21" t="e">
        <f>#REF!</f>
        <v>#REF!</v>
      </c>
      <c r="BX99" s="21" t="e">
        <f>#REF!</f>
        <v>#REF!</v>
      </c>
      <c r="BY99" s="21" t="e">
        <f t="shared" si="48"/>
        <v>#REF!</v>
      </c>
    </row>
    <row r="100" spans="1:77" ht="12.75" customHeight="1">
      <c r="A100" s="152">
        <f>MAX(A$4:A99)+1</f>
        <v>83</v>
      </c>
      <c r="B100" s="143" t="s">
        <v>136</v>
      </c>
      <c r="C100" s="140" t="s">
        <v>137</v>
      </c>
      <c r="D100" s="141">
        <v>1</v>
      </c>
      <c r="E100" s="140" t="s">
        <v>23</v>
      </c>
      <c r="F100" s="141">
        <v>2</v>
      </c>
      <c r="G100" s="140" t="s">
        <v>26</v>
      </c>
      <c r="H100" s="140" t="s">
        <v>2</v>
      </c>
      <c r="I100" s="142">
        <v>152.15252244738122</v>
      </c>
      <c r="K100" s="32" t="s">
        <v>33</v>
      </c>
      <c r="L100" s="33">
        <v>0</v>
      </c>
      <c r="M100" s="92"/>
      <c r="N100" s="14" t="s">
        <v>33</v>
      </c>
      <c r="O100" s="23">
        <v>0</v>
      </c>
      <c r="Q100" s="32" t="s">
        <v>33</v>
      </c>
      <c r="R100" s="33">
        <v>0</v>
      </c>
      <c r="S100" s="92">
        <v>16</v>
      </c>
      <c r="T100" s="14" t="s">
        <v>33</v>
      </c>
      <c r="U100" s="23">
        <v>152.15252244738122</v>
      </c>
      <c r="V100" s="91"/>
      <c r="W100" s="32" t="s">
        <v>33</v>
      </c>
      <c r="X100" s="33">
        <v>0</v>
      </c>
      <c r="Y100" s="92"/>
      <c r="Z100" s="14" t="s">
        <v>33</v>
      </c>
      <c r="AA100" s="23">
        <v>0</v>
      </c>
      <c r="AB100" s="91"/>
      <c r="AC100" s="32" t="s">
        <v>33</v>
      </c>
      <c r="AD100" s="33">
        <v>0</v>
      </c>
      <c r="AE100" s="92"/>
      <c r="AF100" s="14" t="s">
        <v>33</v>
      </c>
      <c r="AG100" s="23">
        <v>0</v>
      </c>
      <c r="AH100" s="91"/>
      <c r="AI100" s="32" t="s">
        <v>33</v>
      </c>
      <c r="AJ100" s="33">
        <v>0</v>
      </c>
      <c r="AK100" s="92"/>
      <c r="AL100" s="14" t="s">
        <v>33</v>
      </c>
      <c r="AM100" s="23">
        <v>0</v>
      </c>
      <c r="AN100" s="91"/>
      <c r="AO100" s="32" t="s">
        <v>33</v>
      </c>
      <c r="AP100" s="33">
        <v>0</v>
      </c>
      <c r="AQ100" s="91"/>
      <c r="AR100" s="32" t="s">
        <v>33</v>
      </c>
      <c r="AS100" s="33">
        <v>0</v>
      </c>
      <c r="AT100" s="92"/>
      <c r="AU100" s="14" t="s">
        <v>33</v>
      </c>
      <c r="AV100" s="23">
        <v>0</v>
      </c>
      <c r="AW100" s="91"/>
      <c r="AX100" s="32" t="s">
        <v>33</v>
      </c>
      <c r="AY100" s="33">
        <v>0</v>
      </c>
      <c r="AZ100" s="22">
        <v>152.15252244738122</v>
      </c>
      <c r="BA100" s="25">
        <v>152.15252244738122</v>
      </c>
      <c r="BB100" s="14" t="s">
        <v>33</v>
      </c>
      <c r="BC100" s="23">
        <v>0</v>
      </c>
      <c r="BD100" s="26">
        <v>152.15252244738122</v>
      </c>
      <c r="BE100" s="21">
        <f t="shared" si="30"/>
        <v>0</v>
      </c>
      <c r="BF100" s="21">
        <f t="shared" si="31"/>
        <v>0</v>
      </c>
      <c r="BG100" s="21">
        <f t="shared" si="32"/>
        <v>0</v>
      </c>
      <c r="BH100" s="21">
        <f t="shared" si="33"/>
        <v>152.15252244738122</v>
      </c>
      <c r="BI100" s="21">
        <f t="shared" si="34"/>
        <v>0</v>
      </c>
      <c r="BJ100" s="21">
        <f t="shared" si="35"/>
        <v>0</v>
      </c>
      <c r="BK100" s="21">
        <f t="shared" si="36"/>
        <v>0</v>
      </c>
      <c r="BL100" s="21">
        <f t="shared" si="37"/>
        <v>0</v>
      </c>
      <c r="BM100" s="21">
        <f t="shared" si="38"/>
        <v>0</v>
      </c>
      <c r="BN100" s="21">
        <f t="shared" si="39"/>
        <v>0</v>
      </c>
      <c r="BO100" s="21">
        <f t="shared" si="40"/>
        <v>0</v>
      </c>
      <c r="BP100" s="21" t="e">
        <f>#REF!</f>
        <v>#REF!</v>
      </c>
      <c r="BQ100" s="21">
        <f t="shared" si="45"/>
        <v>0</v>
      </c>
      <c r="BR100" s="21">
        <f t="shared" si="46"/>
        <v>0</v>
      </c>
      <c r="BS100" s="21">
        <f t="shared" si="47"/>
        <v>0</v>
      </c>
      <c r="BT100" s="21" t="e">
        <f>#REF!</f>
        <v>#REF!</v>
      </c>
      <c r="BU100" s="21" t="e">
        <f>#REF!</f>
        <v>#REF!</v>
      </c>
      <c r="BV100" s="21" t="e">
        <f>#REF!</f>
        <v>#REF!</v>
      </c>
      <c r="BW100" s="21" t="e">
        <f>#REF!</f>
        <v>#REF!</v>
      </c>
      <c r="BX100" s="21" t="e">
        <f>#REF!</f>
        <v>#REF!</v>
      </c>
      <c r="BY100" s="21" t="e">
        <f t="shared" si="48"/>
        <v>#REF!</v>
      </c>
    </row>
    <row r="101" spans="1:77" ht="12.75" customHeight="1">
      <c r="A101" s="152">
        <f>MAX(A$4:A100)+1</f>
        <v>84</v>
      </c>
      <c r="B101" s="139" t="s">
        <v>194</v>
      </c>
      <c r="C101" s="140" t="s">
        <v>195</v>
      </c>
      <c r="D101" s="141">
        <v>1</v>
      </c>
      <c r="E101" s="140" t="s">
        <v>17</v>
      </c>
      <c r="F101" s="141">
        <v>1</v>
      </c>
      <c r="G101" s="140" t="s">
        <v>25</v>
      </c>
      <c r="H101" s="140" t="s">
        <v>2</v>
      </c>
      <c r="I101" s="142">
        <v>151.50423261035854</v>
      </c>
      <c r="K101" s="32" t="s">
        <v>33</v>
      </c>
      <c r="L101" s="33">
        <v>0</v>
      </c>
      <c r="M101" s="92"/>
      <c r="N101" s="14" t="s">
        <v>33</v>
      </c>
      <c r="O101" s="23">
        <v>0</v>
      </c>
      <c r="Q101" s="32" t="s">
        <v>33</v>
      </c>
      <c r="R101" s="33">
        <v>0</v>
      </c>
      <c r="S101" s="92"/>
      <c r="T101" s="14" t="s">
        <v>33</v>
      </c>
      <c r="U101" s="23">
        <v>0</v>
      </c>
      <c r="V101" s="91"/>
      <c r="W101" s="32" t="s">
        <v>33</v>
      </c>
      <c r="X101" s="33">
        <v>0</v>
      </c>
      <c r="Y101" s="92"/>
      <c r="Z101" s="14" t="s">
        <v>33</v>
      </c>
      <c r="AA101" s="23">
        <v>0</v>
      </c>
      <c r="AB101" s="91"/>
      <c r="AC101" s="32" t="s">
        <v>33</v>
      </c>
      <c r="AD101" s="33">
        <v>0</v>
      </c>
      <c r="AE101" s="92"/>
      <c r="AF101" s="14" t="s">
        <v>33</v>
      </c>
      <c r="AG101" s="23">
        <v>0</v>
      </c>
      <c r="AH101" s="91"/>
      <c r="AI101" s="32" t="s">
        <v>33</v>
      </c>
      <c r="AJ101" s="33">
        <v>0</v>
      </c>
      <c r="AK101" s="92"/>
      <c r="AL101" s="14" t="s">
        <v>33</v>
      </c>
      <c r="AM101" s="23">
        <v>0</v>
      </c>
      <c r="AN101" s="91"/>
      <c r="AO101" s="32" t="s">
        <v>33</v>
      </c>
      <c r="AP101" s="33">
        <v>0</v>
      </c>
      <c r="AQ101" s="91"/>
      <c r="AR101" s="32" t="s">
        <v>33</v>
      </c>
      <c r="AS101" s="33">
        <v>0</v>
      </c>
      <c r="AT101" s="92">
        <v>42</v>
      </c>
      <c r="AU101" s="14" t="s">
        <v>33</v>
      </c>
      <c r="AV101" s="23">
        <v>151.50423261035854</v>
      </c>
      <c r="AW101" s="91"/>
      <c r="AX101" s="32" t="s">
        <v>33</v>
      </c>
      <c r="AY101" s="33">
        <v>0</v>
      </c>
      <c r="AZ101" s="22">
        <v>151.50423261035854</v>
      </c>
      <c r="BA101" s="25">
        <v>151.50423261035854</v>
      </c>
      <c r="BB101" s="14" t="s">
        <v>33</v>
      </c>
      <c r="BC101" s="23">
        <v>0</v>
      </c>
      <c r="BD101" s="26">
        <v>151.50423261035854</v>
      </c>
      <c r="BE101" s="21">
        <f aca="true" t="shared" si="49" ref="BE101:BE110">L101</f>
        <v>0</v>
      </c>
      <c r="BF101" s="21">
        <f aca="true" t="shared" si="50" ref="BF101:BF110">O101</f>
        <v>0</v>
      </c>
      <c r="BG101" s="21">
        <f aca="true" t="shared" si="51" ref="BG101:BG110">R101</f>
        <v>0</v>
      </c>
      <c r="BH101" s="21">
        <f aca="true" t="shared" si="52" ref="BH101:BH110">U101</f>
        <v>0</v>
      </c>
      <c r="BI101" s="21">
        <f aca="true" t="shared" si="53" ref="BI101:BI110">X101</f>
        <v>0</v>
      </c>
      <c r="BJ101" s="21">
        <f aca="true" t="shared" si="54" ref="BJ101:BJ110">AA101</f>
        <v>0</v>
      </c>
      <c r="BK101" s="21">
        <f aca="true" t="shared" si="55" ref="BK101:BK110">AD101</f>
        <v>0</v>
      </c>
      <c r="BL101" s="21">
        <f aca="true" t="shared" si="56" ref="BL101:BL110">AG101</f>
        <v>0</v>
      </c>
      <c r="BM101" s="21">
        <f aca="true" t="shared" si="57" ref="BM101:BM110">AJ101</f>
        <v>0</v>
      </c>
      <c r="BN101" s="21">
        <f aca="true" t="shared" si="58" ref="BN101:BN110">AM101</f>
        <v>0</v>
      </c>
      <c r="BO101" s="21">
        <f aca="true" t="shared" si="59" ref="BO101:BO110">AP101</f>
        <v>0</v>
      </c>
      <c r="BP101" s="21" t="e">
        <f>#REF!</f>
        <v>#REF!</v>
      </c>
      <c r="BQ101" s="21">
        <f t="shared" si="45"/>
        <v>0</v>
      </c>
      <c r="BR101" s="21">
        <f t="shared" si="46"/>
        <v>151.50423261035854</v>
      </c>
      <c r="BS101" s="21">
        <f t="shared" si="47"/>
        <v>0</v>
      </c>
      <c r="BT101" s="21" t="e">
        <f>#REF!</f>
        <v>#REF!</v>
      </c>
      <c r="BU101" s="21" t="e">
        <f>#REF!</f>
        <v>#REF!</v>
      </c>
      <c r="BV101" s="21" t="e">
        <f>#REF!</f>
        <v>#REF!</v>
      </c>
      <c r="BW101" s="21" t="e">
        <f>#REF!</f>
        <v>#REF!</v>
      </c>
      <c r="BX101" s="21" t="e">
        <f>#REF!</f>
        <v>#REF!</v>
      </c>
      <c r="BY101" s="21" t="e">
        <f t="shared" si="48"/>
        <v>#REF!</v>
      </c>
    </row>
    <row r="102" spans="1:77" ht="12.75" customHeight="1">
      <c r="A102" s="152">
        <f>MAX(A$4:A101)+1</f>
        <v>85</v>
      </c>
      <c r="B102" s="143" t="s">
        <v>199</v>
      </c>
      <c r="C102" s="140" t="s">
        <v>200</v>
      </c>
      <c r="D102" s="141">
        <v>1</v>
      </c>
      <c r="E102" s="140" t="s">
        <v>22</v>
      </c>
      <c r="F102" s="141">
        <v>2</v>
      </c>
      <c r="G102" s="140" t="s">
        <v>25</v>
      </c>
      <c r="H102" s="140" t="s">
        <v>2</v>
      </c>
      <c r="I102" s="142">
        <v>142.39268515822505</v>
      </c>
      <c r="K102" s="32" t="s">
        <v>33</v>
      </c>
      <c r="L102" s="33">
        <v>0</v>
      </c>
      <c r="M102" s="92"/>
      <c r="N102" s="14" t="s">
        <v>33</v>
      </c>
      <c r="O102" s="23">
        <v>0</v>
      </c>
      <c r="Q102" s="32" t="s">
        <v>33</v>
      </c>
      <c r="R102" s="33">
        <v>0</v>
      </c>
      <c r="S102" s="92"/>
      <c r="T102" s="14" t="s">
        <v>33</v>
      </c>
      <c r="U102" s="23">
        <v>0</v>
      </c>
      <c r="V102" s="91"/>
      <c r="W102" s="32" t="s">
        <v>33</v>
      </c>
      <c r="X102" s="33">
        <v>0</v>
      </c>
      <c r="Y102" s="92"/>
      <c r="Z102" s="14" t="s">
        <v>33</v>
      </c>
      <c r="AA102" s="23">
        <v>0</v>
      </c>
      <c r="AB102" s="91"/>
      <c r="AC102" s="32" t="s">
        <v>33</v>
      </c>
      <c r="AD102" s="33">
        <v>0</v>
      </c>
      <c r="AE102" s="92"/>
      <c r="AF102" s="14" t="s">
        <v>33</v>
      </c>
      <c r="AG102" s="23">
        <v>0</v>
      </c>
      <c r="AH102" s="91"/>
      <c r="AI102" s="32" t="s">
        <v>33</v>
      </c>
      <c r="AJ102" s="33">
        <v>0</v>
      </c>
      <c r="AK102" s="92">
        <v>20</v>
      </c>
      <c r="AL102" s="14" t="s">
        <v>33</v>
      </c>
      <c r="AM102" s="23">
        <v>142.39268515822505</v>
      </c>
      <c r="AN102" s="91"/>
      <c r="AO102" s="32" t="s">
        <v>33</v>
      </c>
      <c r="AP102" s="33">
        <v>0</v>
      </c>
      <c r="AQ102" s="91"/>
      <c r="AR102" s="32" t="s">
        <v>33</v>
      </c>
      <c r="AS102" s="33">
        <v>0</v>
      </c>
      <c r="AT102" s="92"/>
      <c r="AU102" s="14" t="s">
        <v>33</v>
      </c>
      <c r="AV102" s="23">
        <v>0</v>
      </c>
      <c r="AW102" s="91"/>
      <c r="AX102" s="32" t="s">
        <v>33</v>
      </c>
      <c r="AY102" s="33">
        <v>0</v>
      </c>
      <c r="AZ102" s="22">
        <v>142.39268515822505</v>
      </c>
      <c r="BA102" s="25">
        <v>142.39268515822505</v>
      </c>
      <c r="BB102" s="14" t="s">
        <v>33</v>
      </c>
      <c r="BC102" s="23">
        <v>0</v>
      </c>
      <c r="BD102" s="26">
        <v>142.39268515822505</v>
      </c>
      <c r="BE102" s="21">
        <f t="shared" si="49"/>
        <v>0</v>
      </c>
      <c r="BF102" s="21">
        <f t="shared" si="50"/>
        <v>0</v>
      </c>
      <c r="BG102" s="21">
        <f t="shared" si="51"/>
        <v>0</v>
      </c>
      <c r="BH102" s="21">
        <f t="shared" si="52"/>
        <v>0</v>
      </c>
      <c r="BI102" s="21">
        <f t="shared" si="53"/>
        <v>0</v>
      </c>
      <c r="BJ102" s="21">
        <f t="shared" si="54"/>
        <v>0</v>
      </c>
      <c r="BK102" s="21">
        <f t="shared" si="55"/>
        <v>0</v>
      </c>
      <c r="BL102" s="21">
        <f t="shared" si="56"/>
        <v>0</v>
      </c>
      <c r="BM102" s="21">
        <f t="shared" si="57"/>
        <v>0</v>
      </c>
      <c r="BN102" s="21">
        <f t="shared" si="58"/>
        <v>142.39268515822505</v>
      </c>
      <c r="BO102" s="21">
        <f t="shared" si="59"/>
        <v>0</v>
      </c>
      <c r="BP102" s="21" t="e">
        <f>#REF!</f>
        <v>#REF!</v>
      </c>
      <c r="BQ102" s="21">
        <f t="shared" si="45"/>
        <v>0</v>
      </c>
      <c r="BR102" s="21">
        <f t="shared" si="46"/>
        <v>0</v>
      </c>
      <c r="BS102" s="21">
        <f t="shared" si="47"/>
        <v>0</v>
      </c>
      <c r="BT102" s="21" t="e">
        <f>#REF!</f>
        <v>#REF!</v>
      </c>
      <c r="BU102" s="21" t="e">
        <f>#REF!</f>
        <v>#REF!</v>
      </c>
      <c r="BV102" s="21" t="e">
        <f>#REF!</f>
        <v>#REF!</v>
      </c>
      <c r="BW102" s="21" t="e">
        <f>#REF!</f>
        <v>#REF!</v>
      </c>
      <c r="BX102" s="21" t="e">
        <f>#REF!</f>
        <v>#REF!</v>
      </c>
      <c r="BY102" s="21" t="e">
        <f t="shared" si="48"/>
        <v>#REF!</v>
      </c>
    </row>
    <row r="103" spans="1:77" ht="12.75" customHeight="1">
      <c r="A103" s="152">
        <f>MAX(A$4:A102)+1</f>
        <v>86</v>
      </c>
      <c r="B103" s="139" t="s">
        <v>220</v>
      </c>
      <c r="C103" s="140" t="s">
        <v>310</v>
      </c>
      <c r="D103" s="141">
        <v>1</v>
      </c>
      <c r="E103" s="140" t="s">
        <v>18</v>
      </c>
      <c r="F103" s="141">
        <v>1</v>
      </c>
      <c r="G103" s="140" t="s">
        <v>25</v>
      </c>
      <c r="H103" s="140" t="s">
        <v>13</v>
      </c>
      <c r="I103" s="142">
        <v>130.96322337744346</v>
      </c>
      <c r="K103" s="32" t="s">
        <v>33</v>
      </c>
      <c r="L103" s="33">
        <v>0</v>
      </c>
      <c r="M103" s="92"/>
      <c r="N103" s="14" t="s">
        <v>33</v>
      </c>
      <c r="O103" s="23">
        <v>0</v>
      </c>
      <c r="Q103" s="32" t="s">
        <v>33</v>
      </c>
      <c r="R103" s="33">
        <v>0</v>
      </c>
      <c r="S103" s="92"/>
      <c r="T103" s="14" t="s">
        <v>33</v>
      </c>
      <c r="U103" s="23">
        <v>0</v>
      </c>
      <c r="V103" s="91"/>
      <c r="W103" s="32" t="s">
        <v>33</v>
      </c>
      <c r="X103" s="33">
        <v>0</v>
      </c>
      <c r="Y103" s="92">
        <v>28</v>
      </c>
      <c r="Z103" s="14" t="s">
        <v>33</v>
      </c>
      <c r="AA103" s="23">
        <v>130.96322337744346</v>
      </c>
      <c r="AB103" s="91"/>
      <c r="AC103" s="32" t="s">
        <v>33</v>
      </c>
      <c r="AD103" s="33">
        <v>0</v>
      </c>
      <c r="AE103" s="92"/>
      <c r="AF103" s="14" t="s">
        <v>33</v>
      </c>
      <c r="AG103" s="23">
        <v>0</v>
      </c>
      <c r="AH103" s="91"/>
      <c r="AI103" s="32" t="s">
        <v>33</v>
      </c>
      <c r="AJ103" s="33">
        <v>0</v>
      </c>
      <c r="AK103" s="92"/>
      <c r="AL103" s="14" t="s">
        <v>33</v>
      </c>
      <c r="AM103" s="23">
        <v>0</v>
      </c>
      <c r="AN103" s="91"/>
      <c r="AO103" s="32" t="s">
        <v>33</v>
      </c>
      <c r="AP103" s="33">
        <v>0</v>
      </c>
      <c r="AQ103" s="91"/>
      <c r="AR103" s="32" t="s">
        <v>33</v>
      </c>
      <c r="AS103" s="33">
        <v>0</v>
      </c>
      <c r="AT103" s="92"/>
      <c r="AU103" s="14" t="s">
        <v>33</v>
      </c>
      <c r="AV103" s="23">
        <v>0</v>
      </c>
      <c r="AW103" s="91"/>
      <c r="AX103" s="32" t="s">
        <v>33</v>
      </c>
      <c r="AY103" s="33">
        <v>0</v>
      </c>
      <c r="AZ103" s="22">
        <v>130.96322337744346</v>
      </c>
      <c r="BA103" s="25">
        <v>130.96322337744346</v>
      </c>
      <c r="BB103" s="14" t="s">
        <v>33</v>
      </c>
      <c r="BC103" s="23">
        <v>0</v>
      </c>
      <c r="BD103" s="26">
        <v>130.96322337744346</v>
      </c>
      <c r="BE103" s="21">
        <f t="shared" si="49"/>
        <v>0</v>
      </c>
      <c r="BF103" s="21">
        <f t="shared" si="50"/>
        <v>0</v>
      </c>
      <c r="BG103" s="21">
        <f t="shared" si="51"/>
        <v>0</v>
      </c>
      <c r="BH103" s="21">
        <f t="shared" si="52"/>
        <v>0</v>
      </c>
      <c r="BI103" s="21">
        <f t="shared" si="53"/>
        <v>0</v>
      </c>
      <c r="BJ103" s="21">
        <f t="shared" si="54"/>
        <v>130.96322337744346</v>
      </c>
      <c r="BK103" s="21">
        <f t="shared" si="55"/>
        <v>0</v>
      </c>
      <c r="BL103" s="21">
        <f t="shared" si="56"/>
        <v>0</v>
      </c>
      <c r="BM103" s="21">
        <f t="shared" si="57"/>
        <v>0</v>
      </c>
      <c r="BN103" s="21">
        <f t="shared" si="58"/>
        <v>0</v>
      </c>
      <c r="BO103" s="21">
        <f t="shared" si="59"/>
        <v>0</v>
      </c>
      <c r="BP103" s="21" t="e">
        <f>#REF!</f>
        <v>#REF!</v>
      </c>
      <c r="BQ103" s="21">
        <f t="shared" si="45"/>
        <v>0</v>
      </c>
      <c r="BR103" s="21">
        <f t="shared" si="46"/>
        <v>0</v>
      </c>
      <c r="BS103" s="21">
        <f t="shared" si="47"/>
        <v>0</v>
      </c>
      <c r="BT103" s="21" t="e">
        <f>#REF!</f>
        <v>#REF!</v>
      </c>
      <c r="BU103" s="21" t="e">
        <f>#REF!</f>
        <v>#REF!</v>
      </c>
      <c r="BV103" s="21" t="e">
        <f>#REF!</f>
        <v>#REF!</v>
      </c>
      <c r="BW103" s="21" t="e">
        <f>#REF!</f>
        <v>#REF!</v>
      </c>
      <c r="BX103" s="21" t="e">
        <f>#REF!</f>
        <v>#REF!</v>
      </c>
      <c r="BY103" s="21" t="e">
        <f t="shared" si="48"/>
        <v>#REF!</v>
      </c>
    </row>
    <row r="104" spans="1:185" s="2" customFormat="1" ht="12.75" customHeight="1">
      <c r="A104" s="152">
        <f>MAX(A$4:A103)+1</f>
        <v>87</v>
      </c>
      <c r="B104" s="139" t="s">
        <v>233</v>
      </c>
      <c r="C104" s="140" t="s">
        <v>234</v>
      </c>
      <c r="D104" s="141">
        <v>1</v>
      </c>
      <c r="E104" s="140" t="s">
        <v>17</v>
      </c>
      <c r="F104" s="141">
        <v>1</v>
      </c>
      <c r="G104" s="140" t="s">
        <v>25</v>
      </c>
      <c r="H104" s="140" t="s">
        <v>2</v>
      </c>
      <c r="I104" s="142">
        <v>126.25</v>
      </c>
      <c r="J104" s="91"/>
      <c r="K104" s="32" t="s">
        <v>33</v>
      </c>
      <c r="L104" s="33">
        <v>0</v>
      </c>
      <c r="M104" s="92"/>
      <c r="N104" s="14" t="s">
        <v>33</v>
      </c>
      <c r="O104" s="23">
        <v>0</v>
      </c>
      <c r="P104" s="91"/>
      <c r="Q104" s="32" t="s">
        <v>33</v>
      </c>
      <c r="R104" s="33">
        <v>0</v>
      </c>
      <c r="S104" s="92"/>
      <c r="T104" s="14" t="s">
        <v>33</v>
      </c>
      <c r="U104" s="23">
        <v>0</v>
      </c>
      <c r="V104" s="91"/>
      <c r="W104" s="32" t="s">
        <v>33</v>
      </c>
      <c r="X104" s="33">
        <v>0</v>
      </c>
      <c r="Y104" s="92"/>
      <c r="Z104" s="14" t="s">
        <v>33</v>
      </c>
      <c r="AA104" s="23">
        <v>0</v>
      </c>
      <c r="AB104" s="91"/>
      <c r="AC104" s="32" t="s">
        <v>33</v>
      </c>
      <c r="AD104" s="33">
        <v>0</v>
      </c>
      <c r="AE104" s="92"/>
      <c r="AF104" s="14" t="s">
        <v>33</v>
      </c>
      <c r="AG104" s="23">
        <v>0</v>
      </c>
      <c r="AH104" s="91"/>
      <c r="AI104" s="32" t="s">
        <v>33</v>
      </c>
      <c r="AJ104" s="33">
        <v>0</v>
      </c>
      <c r="AK104" s="92"/>
      <c r="AL104" s="14" t="s">
        <v>33</v>
      </c>
      <c r="AM104" s="23">
        <v>0</v>
      </c>
      <c r="AN104" s="91"/>
      <c r="AO104" s="32" t="s">
        <v>33</v>
      </c>
      <c r="AP104" s="33">
        <v>0</v>
      </c>
      <c r="AQ104" s="91"/>
      <c r="AR104" s="32" t="s">
        <v>33</v>
      </c>
      <c r="AS104" s="33">
        <v>0</v>
      </c>
      <c r="AT104" s="92">
        <v>44</v>
      </c>
      <c r="AU104" s="14" t="s">
        <v>33</v>
      </c>
      <c r="AV104" s="23">
        <v>126.25</v>
      </c>
      <c r="AW104" s="91"/>
      <c r="AX104" s="32" t="s">
        <v>33</v>
      </c>
      <c r="AY104" s="33">
        <v>0</v>
      </c>
      <c r="AZ104" s="22">
        <v>126.25</v>
      </c>
      <c r="BA104" s="25">
        <v>126.25</v>
      </c>
      <c r="BB104" s="14" t="s">
        <v>33</v>
      </c>
      <c r="BC104" s="23">
        <v>0</v>
      </c>
      <c r="BD104" s="26">
        <v>126.25</v>
      </c>
      <c r="BE104" s="21">
        <f t="shared" si="49"/>
        <v>0</v>
      </c>
      <c r="BF104" s="21">
        <f t="shared" si="50"/>
        <v>0</v>
      </c>
      <c r="BG104" s="21">
        <f t="shared" si="51"/>
        <v>0</v>
      </c>
      <c r="BH104" s="21">
        <f t="shared" si="52"/>
        <v>0</v>
      </c>
      <c r="BI104" s="21">
        <f t="shared" si="53"/>
        <v>0</v>
      </c>
      <c r="BJ104" s="21">
        <f t="shared" si="54"/>
        <v>0</v>
      </c>
      <c r="BK104" s="21">
        <f t="shared" si="55"/>
        <v>0</v>
      </c>
      <c r="BL104" s="21">
        <f t="shared" si="56"/>
        <v>0</v>
      </c>
      <c r="BM104" s="21">
        <f t="shared" si="57"/>
        <v>0</v>
      </c>
      <c r="BN104" s="21">
        <f t="shared" si="58"/>
        <v>0</v>
      </c>
      <c r="BO104" s="21">
        <f t="shared" si="59"/>
        <v>0</v>
      </c>
      <c r="BP104" s="21" t="e">
        <f>#REF!</f>
        <v>#REF!</v>
      </c>
      <c r="BQ104" s="21">
        <f t="shared" si="45"/>
        <v>0</v>
      </c>
      <c r="BR104" s="21">
        <f t="shared" si="46"/>
        <v>126.25</v>
      </c>
      <c r="BS104" s="21">
        <f t="shared" si="47"/>
        <v>0</v>
      </c>
      <c r="BT104" s="21" t="e">
        <f>#REF!</f>
        <v>#REF!</v>
      </c>
      <c r="BU104" s="21" t="e">
        <f>#REF!</f>
        <v>#REF!</v>
      </c>
      <c r="BV104" s="21" t="e">
        <f>#REF!</f>
        <v>#REF!</v>
      </c>
      <c r="BW104" s="21" t="e">
        <f>#REF!</f>
        <v>#REF!</v>
      </c>
      <c r="BX104" s="21" t="e">
        <f>#REF!</f>
        <v>#REF!</v>
      </c>
      <c r="BY104" s="21" t="e">
        <f t="shared" si="48"/>
        <v>#REF!</v>
      </c>
      <c r="BZ104" s="27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</row>
    <row r="105" spans="1:185" s="2" customFormat="1" ht="12.75" customHeight="1">
      <c r="A105" s="152">
        <f>MAX(A$4:A104)+1</f>
        <v>88</v>
      </c>
      <c r="B105" s="139" t="s">
        <v>177</v>
      </c>
      <c r="C105" s="140" t="s">
        <v>178</v>
      </c>
      <c r="D105" s="141">
        <v>1</v>
      </c>
      <c r="E105" s="140" t="s">
        <v>20</v>
      </c>
      <c r="F105" s="141">
        <v>2</v>
      </c>
      <c r="G105" s="140" t="s">
        <v>26</v>
      </c>
      <c r="H105" s="140" t="s">
        <v>2</v>
      </c>
      <c r="I105" s="142">
        <v>124.48109584952317</v>
      </c>
      <c r="J105" s="91">
        <v>18</v>
      </c>
      <c r="K105" s="32" t="s">
        <v>33</v>
      </c>
      <c r="L105" s="33">
        <v>124.48109584952317</v>
      </c>
      <c r="M105" s="92"/>
      <c r="N105" s="14" t="s">
        <v>33</v>
      </c>
      <c r="O105" s="23">
        <v>0</v>
      </c>
      <c r="P105" s="91"/>
      <c r="Q105" s="32" t="s">
        <v>33</v>
      </c>
      <c r="R105" s="33">
        <v>0</v>
      </c>
      <c r="S105" s="92"/>
      <c r="T105" s="14" t="s">
        <v>33</v>
      </c>
      <c r="U105" s="23">
        <v>0</v>
      </c>
      <c r="V105" s="91"/>
      <c r="W105" s="32" t="s">
        <v>33</v>
      </c>
      <c r="X105" s="33">
        <v>0</v>
      </c>
      <c r="Y105" s="92"/>
      <c r="Z105" s="14" t="s">
        <v>33</v>
      </c>
      <c r="AA105" s="23">
        <v>0</v>
      </c>
      <c r="AB105" s="91"/>
      <c r="AC105" s="32" t="s">
        <v>33</v>
      </c>
      <c r="AD105" s="33">
        <v>0</v>
      </c>
      <c r="AE105" s="92"/>
      <c r="AF105" s="14" t="s">
        <v>33</v>
      </c>
      <c r="AG105" s="23">
        <v>0</v>
      </c>
      <c r="AH105" s="91"/>
      <c r="AI105" s="32" t="s">
        <v>33</v>
      </c>
      <c r="AJ105" s="33">
        <v>0</v>
      </c>
      <c r="AK105" s="92"/>
      <c r="AL105" s="14" t="s">
        <v>33</v>
      </c>
      <c r="AM105" s="23">
        <v>0</v>
      </c>
      <c r="AN105" s="91"/>
      <c r="AO105" s="32" t="s">
        <v>33</v>
      </c>
      <c r="AP105" s="33">
        <v>0</v>
      </c>
      <c r="AQ105" s="91"/>
      <c r="AR105" s="32" t="s">
        <v>33</v>
      </c>
      <c r="AS105" s="33">
        <v>0</v>
      </c>
      <c r="AT105" s="92"/>
      <c r="AU105" s="14" t="s">
        <v>33</v>
      </c>
      <c r="AV105" s="23">
        <v>0</v>
      </c>
      <c r="AW105" s="91"/>
      <c r="AX105" s="32" t="s">
        <v>33</v>
      </c>
      <c r="AY105" s="33">
        <v>0</v>
      </c>
      <c r="AZ105" s="22">
        <v>124.48109584952317</v>
      </c>
      <c r="BA105" s="25">
        <v>124.48109584952317</v>
      </c>
      <c r="BB105" s="14" t="s">
        <v>33</v>
      </c>
      <c r="BC105" s="23">
        <v>0</v>
      </c>
      <c r="BD105" s="26">
        <v>124.48109584952317</v>
      </c>
      <c r="BE105" s="21">
        <f t="shared" si="49"/>
        <v>124.48109584952317</v>
      </c>
      <c r="BF105" s="21">
        <f t="shared" si="50"/>
        <v>0</v>
      </c>
      <c r="BG105" s="21">
        <f t="shared" si="51"/>
        <v>0</v>
      </c>
      <c r="BH105" s="21">
        <f t="shared" si="52"/>
        <v>0</v>
      </c>
      <c r="BI105" s="21">
        <f t="shared" si="53"/>
        <v>0</v>
      </c>
      <c r="BJ105" s="21">
        <f t="shared" si="54"/>
        <v>0</v>
      </c>
      <c r="BK105" s="21">
        <f t="shared" si="55"/>
        <v>0</v>
      </c>
      <c r="BL105" s="21">
        <f t="shared" si="56"/>
        <v>0</v>
      </c>
      <c r="BM105" s="21">
        <f t="shared" si="57"/>
        <v>0</v>
      </c>
      <c r="BN105" s="21">
        <f t="shared" si="58"/>
        <v>0</v>
      </c>
      <c r="BO105" s="21">
        <f t="shared" si="59"/>
        <v>0</v>
      </c>
      <c r="BP105" s="21" t="e">
        <f>#REF!</f>
        <v>#REF!</v>
      </c>
      <c r="BQ105" s="21">
        <f t="shared" si="45"/>
        <v>0</v>
      </c>
      <c r="BR105" s="21">
        <f t="shared" si="46"/>
        <v>0</v>
      </c>
      <c r="BS105" s="21">
        <f t="shared" si="47"/>
        <v>0</v>
      </c>
      <c r="BT105" s="21" t="e">
        <f>#REF!</f>
        <v>#REF!</v>
      </c>
      <c r="BU105" s="21" t="e">
        <f>#REF!</f>
        <v>#REF!</v>
      </c>
      <c r="BV105" s="21" t="e">
        <f>#REF!</f>
        <v>#REF!</v>
      </c>
      <c r="BW105" s="21" t="e">
        <f>#REF!</f>
        <v>#REF!</v>
      </c>
      <c r="BX105" s="21" t="e">
        <f>#REF!</f>
        <v>#REF!</v>
      </c>
      <c r="BY105" s="21" t="e">
        <f t="shared" si="48"/>
        <v>#REF!</v>
      </c>
      <c r="BZ105" s="27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</row>
    <row r="106" spans="1:185" s="2" customFormat="1" ht="12.75" customHeight="1">
      <c r="A106" s="152">
        <f>MAX(A$4:A105)+1</f>
        <v>89</v>
      </c>
      <c r="B106" s="143" t="s">
        <v>185</v>
      </c>
      <c r="C106" s="140" t="s">
        <v>186</v>
      </c>
      <c r="D106" s="141">
        <v>1</v>
      </c>
      <c r="E106" s="140" t="s">
        <v>21</v>
      </c>
      <c r="F106" s="141">
        <v>2</v>
      </c>
      <c r="G106" s="140" t="s">
        <v>25</v>
      </c>
      <c r="H106" s="140" t="s">
        <v>2</v>
      </c>
      <c r="I106" s="142">
        <v>121.20338608828706</v>
      </c>
      <c r="J106" s="91"/>
      <c r="K106" s="32" t="s">
        <v>33</v>
      </c>
      <c r="L106" s="33">
        <v>0</v>
      </c>
      <c r="M106" s="92"/>
      <c r="N106" s="14" t="s">
        <v>33</v>
      </c>
      <c r="O106" s="23">
        <v>0</v>
      </c>
      <c r="P106" s="91"/>
      <c r="Q106" s="32" t="s">
        <v>33</v>
      </c>
      <c r="R106" s="33">
        <v>0</v>
      </c>
      <c r="S106" s="92"/>
      <c r="T106" s="14" t="s">
        <v>33</v>
      </c>
      <c r="U106" s="23">
        <v>0</v>
      </c>
      <c r="V106" s="91"/>
      <c r="W106" s="32" t="s">
        <v>33</v>
      </c>
      <c r="X106" s="33">
        <v>0</v>
      </c>
      <c r="Y106" s="92"/>
      <c r="Z106" s="14" t="s">
        <v>33</v>
      </c>
      <c r="AA106" s="23">
        <v>0</v>
      </c>
      <c r="AB106" s="91"/>
      <c r="AC106" s="32" t="s">
        <v>33</v>
      </c>
      <c r="AD106" s="33">
        <v>0</v>
      </c>
      <c r="AE106" s="92"/>
      <c r="AF106" s="14" t="s">
        <v>33</v>
      </c>
      <c r="AG106" s="23">
        <v>0</v>
      </c>
      <c r="AH106" s="91"/>
      <c r="AI106" s="32" t="s">
        <v>33</v>
      </c>
      <c r="AJ106" s="33">
        <v>0</v>
      </c>
      <c r="AK106" s="92">
        <v>21</v>
      </c>
      <c r="AL106" s="14" t="s">
        <v>33</v>
      </c>
      <c r="AM106" s="23">
        <v>121.20338608828706</v>
      </c>
      <c r="AN106" s="91"/>
      <c r="AO106" s="32" t="s">
        <v>33</v>
      </c>
      <c r="AP106" s="33">
        <v>0</v>
      </c>
      <c r="AQ106" s="91"/>
      <c r="AR106" s="32" t="s">
        <v>33</v>
      </c>
      <c r="AS106" s="33">
        <v>0</v>
      </c>
      <c r="AT106" s="92"/>
      <c r="AU106" s="14" t="s">
        <v>33</v>
      </c>
      <c r="AV106" s="23">
        <v>0</v>
      </c>
      <c r="AW106" s="91"/>
      <c r="AX106" s="32" t="s">
        <v>33</v>
      </c>
      <c r="AY106" s="33">
        <v>0</v>
      </c>
      <c r="AZ106" s="22">
        <v>121.20338608828706</v>
      </c>
      <c r="BA106" s="25">
        <v>121.20338608828706</v>
      </c>
      <c r="BB106" s="14" t="s">
        <v>33</v>
      </c>
      <c r="BC106" s="23">
        <v>0</v>
      </c>
      <c r="BD106" s="26">
        <v>121.20338608828706</v>
      </c>
      <c r="BE106" s="21">
        <f t="shared" si="49"/>
        <v>0</v>
      </c>
      <c r="BF106" s="21">
        <f t="shared" si="50"/>
        <v>0</v>
      </c>
      <c r="BG106" s="21">
        <f t="shared" si="51"/>
        <v>0</v>
      </c>
      <c r="BH106" s="21">
        <f t="shared" si="52"/>
        <v>0</v>
      </c>
      <c r="BI106" s="21">
        <f t="shared" si="53"/>
        <v>0</v>
      </c>
      <c r="BJ106" s="21">
        <f t="shared" si="54"/>
        <v>0</v>
      </c>
      <c r="BK106" s="21">
        <f t="shared" si="55"/>
        <v>0</v>
      </c>
      <c r="BL106" s="21">
        <f t="shared" si="56"/>
        <v>0</v>
      </c>
      <c r="BM106" s="21">
        <f t="shared" si="57"/>
        <v>0</v>
      </c>
      <c r="BN106" s="21">
        <f t="shared" si="58"/>
        <v>121.20338608828706</v>
      </c>
      <c r="BO106" s="21">
        <f t="shared" si="59"/>
        <v>0</v>
      </c>
      <c r="BP106" s="21" t="e">
        <f>#REF!</f>
        <v>#REF!</v>
      </c>
      <c r="BQ106" s="21">
        <f t="shared" si="45"/>
        <v>0</v>
      </c>
      <c r="BR106" s="21">
        <f t="shared" si="46"/>
        <v>0</v>
      </c>
      <c r="BS106" s="21">
        <f t="shared" si="47"/>
        <v>0</v>
      </c>
      <c r="BT106" s="21" t="e">
        <f>#REF!</f>
        <v>#REF!</v>
      </c>
      <c r="BU106" s="21" t="e">
        <f>#REF!</f>
        <v>#REF!</v>
      </c>
      <c r="BV106" s="21" t="e">
        <f>#REF!</f>
        <v>#REF!</v>
      </c>
      <c r="BW106" s="21" t="e">
        <f>#REF!</f>
        <v>#REF!</v>
      </c>
      <c r="BX106" s="21" t="e">
        <f>#REF!</f>
        <v>#REF!</v>
      </c>
      <c r="BY106" s="21" t="e">
        <f t="shared" si="48"/>
        <v>#REF!</v>
      </c>
      <c r="BZ106" s="27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</row>
    <row r="107" spans="1:185" s="2" customFormat="1" ht="12.75" customHeight="1">
      <c r="A107" s="152">
        <f>MAX(A$4:A106)+1</f>
        <v>90</v>
      </c>
      <c r="B107" s="143" t="s">
        <v>318</v>
      </c>
      <c r="C107" s="140" t="s">
        <v>316</v>
      </c>
      <c r="D107" s="141">
        <v>1</v>
      </c>
      <c r="E107" s="140" t="s">
        <v>24</v>
      </c>
      <c r="F107" s="141">
        <v>1</v>
      </c>
      <c r="G107" s="140" t="s">
        <v>26</v>
      </c>
      <c r="H107" s="140" t="s">
        <v>13</v>
      </c>
      <c r="I107" s="142">
        <v>115.72325682070618</v>
      </c>
      <c r="J107" s="91"/>
      <c r="K107" s="32" t="s">
        <v>33</v>
      </c>
      <c r="L107" s="33">
        <v>0</v>
      </c>
      <c r="M107" s="92"/>
      <c r="N107" s="14" t="s">
        <v>33</v>
      </c>
      <c r="O107" s="23">
        <v>0</v>
      </c>
      <c r="P107" s="91"/>
      <c r="Q107" s="32" t="s">
        <v>33</v>
      </c>
      <c r="R107" s="33">
        <v>0</v>
      </c>
      <c r="S107" s="92"/>
      <c r="T107" s="14" t="s">
        <v>33</v>
      </c>
      <c r="U107" s="23">
        <v>0</v>
      </c>
      <c r="V107" s="91"/>
      <c r="W107" s="32" t="s">
        <v>33</v>
      </c>
      <c r="X107" s="33">
        <v>0</v>
      </c>
      <c r="Y107" s="92">
        <v>29</v>
      </c>
      <c r="Z107" s="14" t="s">
        <v>33</v>
      </c>
      <c r="AA107" s="23">
        <v>115.72325682070618</v>
      </c>
      <c r="AB107" s="91"/>
      <c r="AC107" s="32" t="s">
        <v>33</v>
      </c>
      <c r="AD107" s="33">
        <v>0</v>
      </c>
      <c r="AE107" s="92"/>
      <c r="AF107" s="14" t="s">
        <v>33</v>
      </c>
      <c r="AG107" s="23">
        <v>0</v>
      </c>
      <c r="AH107" s="91"/>
      <c r="AI107" s="32" t="s">
        <v>33</v>
      </c>
      <c r="AJ107" s="33">
        <v>0</v>
      </c>
      <c r="AK107" s="92"/>
      <c r="AL107" s="14" t="s">
        <v>33</v>
      </c>
      <c r="AM107" s="23">
        <v>0</v>
      </c>
      <c r="AN107" s="91"/>
      <c r="AO107" s="32" t="s">
        <v>33</v>
      </c>
      <c r="AP107" s="33">
        <v>0</v>
      </c>
      <c r="AQ107" s="91"/>
      <c r="AR107" s="32" t="s">
        <v>33</v>
      </c>
      <c r="AS107" s="33">
        <v>0</v>
      </c>
      <c r="AT107" s="92"/>
      <c r="AU107" s="14" t="s">
        <v>33</v>
      </c>
      <c r="AV107" s="23">
        <v>0</v>
      </c>
      <c r="AW107" s="91"/>
      <c r="AX107" s="32" t="s">
        <v>33</v>
      </c>
      <c r="AY107" s="33">
        <v>0</v>
      </c>
      <c r="AZ107" s="22">
        <v>115.72325682070618</v>
      </c>
      <c r="BA107" s="25">
        <v>115.72325682070618</v>
      </c>
      <c r="BB107" s="14" t="s">
        <v>33</v>
      </c>
      <c r="BC107" s="23">
        <v>0</v>
      </c>
      <c r="BD107" s="26">
        <v>115.72325682070618</v>
      </c>
      <c r="BE107" s="21">
        <f t="shared" si="49"/>
        <v>0</v>
      </c>
      <c r="BF107" s="21">
        <f t="shared" si="50"/>
        <v>0</v>
      </c>
      <c r="BG107" s="21">
        <f t="shared" si="51"/>
        <v>0</v>
      </c>
      <c r="BH107" s="21">
        <f t="shared" si="52"/>
        <v>0</v>
      </c>
      <c r="BI107" s="21">
        <f t="shared" si="53"/>
        <v>0</v>
      </c>
      <c r="BJ107" s="21">
        <f t="shared" si="54"/>
        <v>115.72325682070618</v>
      </c>
      <c r="BK107" s="21">
        <f t="shared" si="55"/>
        <v>0</v>
      </c>
      <c r="BL107" s="21">
        <f t="shared" si="56"/>
        <v>0</v>
      </c>
      <c r="BM107" s="21">
        <f t="shared" si="57"/>
        <v>0</v>
      </c>
      <c r="BN107" s="21">
        <f t="shared" si="58"/>
        <v>0</v>
      </c>
      <c r="BO107" s="21">
        <f t="shared" si="59"/>
        <v>0</v>
      </c>
      <c r="BP107" s="21" t="e">
        <f>#REF!</f>
        <v>#REF!</v>
      </c>
      <c r="BQ107" s="21">
        <f t="shared" si="45"/>
        <v>0</v>
      </c>
      <c r="BR107" s="21">
        <f t="shared" si="46"/>
        <v>0</v>
      </c>
      <c r="BS107" s="21">
        <f t="shared" si="47"/>
        <v>0</v>
      </c>
      <c r="BT107" s="21" t="e">
        <f>#REF!</f>
        <v>#REF!</v>
      </c>
      <c r="BU107" s="21" t="e">
        <f>#REF!</f>
        <v>#REF!</v>
      </c>
      <c r="BV107" s="21" t="e">
        <f>#REF!</f>
        <v>#REF!</v>
      </c>
      <c r="BW107" s="21" t="e">
        <f>#REF!</f>
        <v>#REF!</v>
      </c>
      <c r="BX107" s="21" t="e">
        <f>#REF!</f>
        <v>#REF!</v>
      </c>
      <c r="BY107" s="21" t="e">
        <f t="shared" si="48"/>
        <v>#REF!</v>
      </c>
      <c r="BZ107" s="27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</row>
    <row r="108" spans="1:185" s="2" customFormat="1" ht="12.75" customHeight="1">
      <c r="A108" s="152"/>
      <c r="B108" s="139" t="s">
        <v>209</v>
      </c>
      <c r="C108" s="140" t="s">
        <v>210</v>
      </c>
      <c r="D108" s="141">
        <v>1</v>
      </c>
      <c r="E108" s="140" t="s">
        <v>59</v>
      </c>
      <c r="F108" s="141">
        <v>3</v>
      </c>
      <c r="G108" s="140" t="s">
        <v>26</v>
      </c>
      <c r="H108" s="140" t="s">
        <v>2</v>
      </c>
      <c r="I108" s="142">
        <v>106.05</v>
      </c>
      <c r="J108" s="91"/>
      <c r="K108" s="32" t="s">
        <v>33</v>
      </c>
      <c r="L108" s="33">
        <v>0</v>
      </c>
      <c r="M108" s="92"/>
      <c r="N108" s="14" t="s">
        <v>33</v>
      </c>
      <c r="O108" s="23">
        <v>0</v>
      </c>
      <c r="P108" s="91"/>
      <c r="Q108" s="32" t="s">
        <v>33</v>
      </c>
      <c r="R108" s="33">
        <v>0</v>
      </c>
      <c r="S108" s="92"/>
      <c r="T108" s="14" t="s">
        <v>33</v>
      </c>
      <c r="U108" s="23">
        <v>0</v>
      </c>
      <c r="V108" s="91"/>
      <c r="W108" s="32" t="s">
        <v>33</v>
      </c>
      <c r="X108" s="33">
        <v>0</v>
      </c>
      <c r="Y108" s="92">
        <v>30</v>
      </c>
      <c r="Z108" s="14">
        <v>1</v>
      </c>
      <c r="AA108" s="23">
        <v>101</v>
      </c>
      <c r="AB108" s="91"/>
      <c r="AC108" s="32" t="s">
        <v>33</v>
      </c>
      <c r="AD108" s="33">
        <v>0</v>
      </c>
      <c r="AE108" s="92"/>
      <c r="AF108" s="14" t="s">
        <v>33</v>
      </c>
      <c r="AG108" s="23">
        <v>0</v>
      </c>
      <c r="AH108" s="91"/>
      <c r="AI108" s="32" t="s">
        <v>33</v>
      </c>
      <c r="AJ108" s="33">
        <v>0</v>
      </c>
      <c r="AK108" s="92"/>
      <c r="AL108" s="14" t="s">
        <v>33</v>
      </c>
      <c r="AM108" s="23">
        <v>0</v>
      </c>
      <c r="AN108" s="91"/>
      <c r="AO108" s="32" t="s">
        <v>33</v>
      </c>
      <c r="AP108" s="33">
        <v>0</v>
      </c>
      <c r="AQ108" s="91"/>
      <c r="AR108" s="32" t="s">
        <v>33</v>
      </c>
      <c r="AS108" s="33">
        <v>0</v>
      </c>
      <c r="AT108" s="92"/>
      <c r="AU108" s="14" t="s">
        <v>33</v>
      </c>
      <c r="AV108" s="23">
        <v>0</v>
      </c>
      <c r="AW108" s="91"/>
      <c r="AX108" s="32" t="s">
        <v>33</v>
      </c>
      <c r="AY108" s="33">
        <v>0</v>
      </c>
      <c r="AZ108" s="22">
        <v>101</v>
      </c>
      <c r="BA108" s="25">
        <v>101</v>
      </c>
      <c r="BB108" s="14" t="s">
        <v>325</v>
      </c>
      <c r="BC108" s="23">
        <v>5.050000000000001</v>
      </c>
      <c r="BD108" s="26">
        <v>106.05</v>
      </c>
      <c r="BE108" s="21">
        <f t="shared" si="49"/>
        <v>0</v>
      </c>
      <c r="BF108" s="21">
        <f t="shared" si="50"/>
        <v>0</v>
      </c>
      <c r="BG108" s="21">
        <f t="shared" si="51"/>
        <v>0</v>
      </c>
      <c r="BH108" s="21">
        <f t="shared" si="52"/>
        <v>0</v>
      </c>
      <c r="BI108" s="21">
        <f t="shared" si="53"/>
        <v>0</v>
      </c>
      <c r="BJ108" s="21">
        <f t="shared" si="54"/>
        <v>101</v>
      </c>
      <c r="BK108" s="21">
        <f t="shared" si="55"/>
        <v>0</v>
      </c>
      <c r="BL108" s="21">
        <f t="shared" si="56"/>
        <v>0</v>
      </c>
      <c r="BM108" s="21">
        <f t="shared" si="57"/>
        <v>0</v>
      </c>
      <c r="BN108" s="21">
        <f t="shared" si="58"/>
        <v>0</v>
      </c>
      <c r="BO108" s="21">
        <f t="shared" si="59"/>
        <v>0</v>
      </c>
      <c r="BP108" s="21" t="e">
        <f>#REF!</f>
        <v>#REF!</v>
      </c>
      <c r="BQ108" s="21">
        <f t="shared" si="45"/>
        <v>0</v>
      </c>
      <c r="BR108" s="21">
        <f t="shared" si="46"/>
        <v>0</v>
      </c>
      <c r="BS108" s="21">
        <f t="shared" si="47"/>
        <v>0</v>
      </c>
      <c r="BT108" s="21" t="e">
        <f>#REF!</f>
        <v>#REF!</v>
      </c>
      <c r="BU108" s="21" t="e">
        <f>#REF!</f>
        <v>#REF!</v>
      </c>
      <c r="BV108" s="21" t="e">
        <f>#REF!</f>
        <v>#REF!</v>
      </c>
      <c r="BW108" s="21" t="e">
        <f>#REF!</f>
        <v>#REF!</v>
      </c>
      <c r="BX108" s="21" t="e">
        <f>#REF!</f>
        <v>#REF!</v>
      </c>
      <c r="BY108" s="21" t="e">
        <f t="shared" si="48"/>
        <v>#REF!</v>
      </c>
      <c r="BZ108" s="27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</row>
    <row r="109" spans="1:185" s="2" customFormat="1" ht="12.75" customHeight="1">
      <c r="A109" s="152">
        <f>MAX(A$4:A108)+1</f>
        <v>91</v>
      </c>
      <c r="B109" s="143" t="s">
        <v>138</v>
      </c>
      <c r="C109" s="140" t="s">
        <v>198</v>
      </c>
      <c r="D109" s="141">
        <v>1</v>
      </c>
      <c r="E109" s="140" t="s">
        <v>22</v>
      </c>
      <c r="F109" s="141">
        <v>2</v>
      </c>
      <c r="G109" s="140" t="s">
        <v>25</v>
      </c>
      <c r="H109" s="140" t="s">
        <v>2</v>
      </c>
      <c r="I109" s="142">
        <v>101</v>
      </c>
      <c r="J109" s="91"/>
      <c r="K109" s="32" t="s">
        <v>33</v>
      </c>
      <c r="L109" s="33">
        <v>0</v>
      </c>
      <c r="M109" s="92"/>
      <c r="N109" s="14" t="s">
        <v>33</v>
      </c>
      <c r="O109" s="23">
        <v>0</v>
      </c>
      <c r="P109" s="91"/>
      <c r="Q109" s="32" t="s">
        <v>33</v>
      </c>
      <c r="R109" s="33">
        <v>0</v>
      </c>
      <c r="S109" s="92"/>
      <c r="T109" s="14" t="s">
        <v>33</v>
      </c>
      <c r="U109" s="23">
        <v>0</v>
      </c>
      <c r="V109" s="91"/>
      <c r="W109" s="32" t="s">
        <v>33</v>
      </c>
      <c r="X109" s="33">
        <v>0</v>
      </c>
      <c r="Y109" s="92"/>
      <c r="Z109" s="14" t="s">
        <v>33</v>
      </c>
      <c r="AA109" s="23">
        <v>0</v>
      </c>
      <c r="AB109" s="91"/>
      <c r="AC109" s="32" t="s">
        <v>33</v>
      </c>
      <c r="AD109" s="33">
        <v>0</v>
      </c>
      <c r="AE109" s="92"/>
      <c r="AF109" s="14" t="s">
        <v>33</v>
      </c>
      <c r="AG109" s="23">
        <v>0</v>
      </c>
      <c r="AH109" s="91"/>
      <c r="AI109" s="32" t="s">
        <v>33</v>
      </c>
      <c r="AJ109" s="33">
        <v>0</v>
      </c>
      <c r="AK109" s="92">
        <v>22</v>
      </c>
      <c r="AL109" s="14" t="s">
        <v>33</v>
      </c>
      <c r="AM109" s="23">
        <v>101</v>
      </c>
      <c r="AN109" s="91"/>
      <c r="AO109" s="32" t="s">
        <v>33</v>
      </c>
      <c r="AP109" s="33">
        <v>0</v>
      </c>
      <c r="AQ109" s="91"/>
      <c r="AR109" s="32" t="s">
        <v>33</v>
      </c>
      <c r="AS109" s="33">
        <v>0</v>
      </c>
      <c r="AT109" s="92"/>
      <c r="AU109" s="14" t="s">
        <v>33</v>
      </c>
      <c r="AV109" s="23">
        <v>0</v>
      </c>
      <c r="AW109" s="91"/>
      <c r="AX109" s="32" t="s">
        <v>33</v>
      </c>
      <c r="AY109" s="33">
        <v>0</v>
      </c>
      <c r="AZ109" s="22">
        <v>101</v>
      </c>
      <c r="BA109" s="25">
        <v>101</v>
      </c>
      <c r="BB109" s="14" t="s">
        <v>33</v>
      </c>
      <c r="BC109" s="23">
        <v>0</v>
      </c>
      <c r="BD109" s="26">
        <v>101</v>
      </c>
      <c r="BE109" s="21">
        <f t="shared" si="49"/>
        <v>0</v>
      </c>
      <c r="BF109" s="21">
        <f t="shared" si="50"/>
        <v>0</v>
      </c>
      <c r="BG109" s="21">
        <f t="shared" si="51"/>
        <v>0</v>
      </c>
      <c r="BH109" s="21">
        <f t="shared" si="52"/>
        <v>0</v>
      </c>
      <c r="BI109" s="21">
        <f t="shared" si="53"/>
        <v>0</v>
      </c>
      <c r="BJ109" s="21">
        <f t="shared" si="54"/>
        <v>0</v>
      </c>
      <c r="BK109" s="21">
        <f t="shared" si="55"/>
        <v>0</v>
      </c>
      <c r="BL109" s="21">
        <f t="shared" si="56"/>
        <v>0</v>
      </c>
      <c r="BM109" s="21">
        <f t="shared" si="57"/>
        <v>0</v>
      </c>
      <c r="BN109" s="21">
        <f t="shared" si="58"/>
        <v>101</v>
      </c>
      <c r="BO109" s="21">
        <f t="shared" si="59"/>
        <v>0</v>
      </c>
      <c r="BP109" s="21" t="e">
        <f>#REF!</f>
        <v>#REF!</v>
      </c>
      <c r="BQ109" s="21">
        <f t="shared" si="45"/>
        <v>0</v>
      </c>
      <c r="BR109" s="21">
        <f t="shared" si="46"/>
        <v>0</v>
      </c>
      <c r="BS109" s="21">
        <f t="shared" si="47"/>
        <v>0</v>
      </c>
      <c r="BT109" s="21" t="e">
        <f>#REF!</f>
        <v>#REF!</v>
      </c>
      <c r="BU109" s="21" t="e">
        <f>#REF!</f>
        <v>#REF!</v>
      </c>
      <c r="BV109" s="21" t="e">
        <f>#REF!</f>
        <v>#REF!</v>
      </c>
      <c r="BW109" s="21" t="e">
        <f>#REF!</f>
        <v>#REF!</v>
      </c>
      <c r="BX109" s="21" t="e">
        <f>#REF!</f>
        <v>#REF!</v>
      </c>
      <c r="BY109" s="21" t="e">
        <f t="shared" si="48"/>
        <v>#REF!</v>
      </c>
      <c r="BZ109" s="27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</row>
    <row r="110" spans="1:77" ht="12.75" customHeight="1">
      <c r="A110" s="152">
        <f>MAX(A$4:A109)+1</f>
        <v>92</v>
      </c>
      <c r="B110" s="139" t="s">
        <v>203</v>
      </c>
      <c r="C110" s="140" t="s">
        <v>204</v>
      </c>
      <c r="D110" s="141">
        <v>1</v>
      </c>
      <c r="E110" s="140" t="s">
        <v>23</v>
      </c>
      <c r="F110" s="141">
        <v>2</v>
      </c>
      <c r="G110" s="140" t="s">
        <v>26</v>
      </c>
      <c r="H110" s="140" t="s">
        <v>2</v>
      </c>
      <c r="I110" s="142">
        <v>101</v>
      </c>
      <c r="K110" s="32" t="s">
        <v>33</v>
      </c>
      <c r="L110" s="33">
        <v>0</v>
      </c>
      <c r="M110" s="92"/>
      <c r="N110" s="14" t="s">
        <v>33</v>
      </c>
      <c r="O110" s="23">
        <v>0</v>
      </c>
      <c r="Q110" s="32" t="s">
        <v>33</v>
      </c>
      <c r="R110" s="33">
        <v>0</v>
      </c>
      <c r="S110" s="92">
        <v>18</v>
      </c>
      <c r="T110" s="14" t="s">
        <v>33</v>
      </c>
      <c r="U110" s="23">
        <v>101</v>
      </c>
      <c r="V110" s="91"/>
      <c r="W110" s="32" t="s">
        <v>33</v>
      </c>
      <c r="X110" s="33">
        <v>0</v>
      </c>
      <c r="Y110" s="92"/>
      <c r="Z110" s="14" t="s">
        <v>33</v>
      </c>
      <c r="AA110" s="23">
        <v>0</v>
      </c>
      <c r="AB110" s="91"/>
      <c r="AC110" s="32" t="s">
        <v>33</v>
      </c>
      <c r="AD110" s="33">
        <v>0</v>
      </c>
      <c r="AE110" s="92"/>
      <c r="AF110" s="14" t="s">
        <v>33</v>
      </c>
      <c r="AG110" s="23">
        <v>0</v>
      </c>
      <c r="AH110" s="91"/>
      <c r="AI110" s="32" t="s">
        <v>33</v>
      </c>
      <c r="AJ110" s="33">
        <v>0</v>
      </c>
      <c r="AK110" s="92"/>
      <c r="AL110" s="14" t="s">
        <v>33</v>
      </c>
      <c r="AM110" s="23">
        <v>0</v>
      </c>
      <c r="AN110" s="91"/>
      <c r="AO110" s="32" t="s">
        <v>33</v>
      </c>
      <c r="AP110" s="33">
        <v>0</v>
      </c>
      <c r="AQ110" s="91"/>
      <c r="AR110" s="32" t="s">
        <v>33</v>
      </c>
      <c r="AS110" s="33">
        <v>0</v>
      </c>
      <c r="AT110" s="92"/>
      <c r="AU110" s="14" t="s">
        <v>33</v>
      </c>
      <c r="AV110" s="23">
        <v>0</v>
      </c>
      <c r="AW110" s="91"/>
      <c r="AX110" s="32" t="s">
        <v>33</v>
      </c>
      <c r="AY110" s="62">
        <v>0</v>
      </c>
      <c r="AZ110" s="22">
        <v>101</v>
      </c>
      <c r="BA110" s="25">
        <v>101</v>
      </c>
      <c r="BB110" s="14" t="s">
        <v>33</v>
      </c>
      <c r="BC110" s="23">
        <v>0</v>
      </c>
      <c r="BD110" s="26">
        <v>101</v>
      </c>
      <c r="BE110" s="21">
        <f t="shared" si="49"/>
        <v>0</v>
      </c>
      <c r="BF110" s="21">
        <f t="shared" si="50"/>
        <v>0</v>
      </c>
      <c r="BG110" s="21">
        <f t="shared" si="51"/>
        <v>0</v>
      </c>
      <c r="BH110" s="21">
        <f t="shared" si="52"/>
        <v>101</v>
      </c>
      <c r="BI110" s="21">
        <f t="shared" si="53"/>
        <v>0</v>
      </c>
      <c r="BJ110" s="21">
        <f t="shared" si="54"/>
        <v>0</v>
      </c>
      <c r="BK110" s="21">
        <f t="shared" si="55"/>
        <v>0</v>
      </c>
      <c r="BL110" s="21">
        <f t="shared" si="56"/>
        <v>0</v>
      </c>
      <c r="BM110" s="21">
        <f t="shared" si="57"/>
        <v>0</v>
      </c>
      <c r="BN110" s="21">
        <f t="shared" si="58"/>
        <v>0</v>
      </c>
      <c r="BO110" s="21">
        <f t="shared" si="59"/>
        <v>0</v>
      </c>
      <c r="BP110" s="21" t="e">
        <f>#REF!</f>
        <v>#REF!</v>
      </c>
      <c r="BQ110" s="21">
        <f t="shared" si="45"/>
        <v>0</v>
      </c>
      <c r="BR110" s="21">
        <f t="shared" si="46"/>
        <v>0</v>
      </c>
      <c r="BS110" s="21">
        <f t="shared" si="47"/>
        <v>0</v>
      </c>
      <c r="BT110" s="21" t="e">
        <f>#REF!</f>
        <v>#REF!</v>
      </c>
      <c r="BU110" s="21" t="e">
        <f>#REF!</f>
        <v>#REF!</v>
      </c>
      <c r="BV110" s="21" t="e">
        <f>#REF!</f>
        <v>#REF!</v>
      </c>
      <c r="BW110" s="21" t="e">
        <f>#REF!</f>
        <v>#REF!</v>
      </c>
      <c r="BX110" s="21" t="e">
        <f>#REF!</f>
        <v>#REF!</v>
      </c>
      <c r="BY110" s="21" t="e">
        <f t="shared" si="48"/>
        <v>#REF!</v>
      </c>
    </row>
    <row r="111" spans="13:37" ht="12.75">
      <c r="M111" s="92"/>
      <c r="S111" s="64"/>
      <c r="Y111" s="92"/>
      <c r="AE111" s="64"/>
      <c r="AJ111" s="63"/>
      <c r="AK111" s="64"/>
    </row>
    <row r="112" spans="13:37" ht="12.75">
      <c r="M112" s="92"/>
      <c r="S112" s="64"/>
      <c r="Y112" s="92"/>
      <c r="AE112" s="64"/>
      <c r="AJ112" s="63"/>
      <c r="AK112" s="64"/>
    </row>
    <row r="113" spans="13:37" ht="12.75">
      <c r="M113" s="92"/>
      <c r="S113" s="64"/>
      <c r="Y113" s="92"/>
      <c r="AE113" s="64"/>
      <c r="AJ113" s="63"/>
      <c r="AK113" s="64"/>
    </row>
    <row r="114" spans="13:37" ht="12.75">
      <c r="M114" s="92"/>
      <c r="S114" s="64"/>
      <c r="Y114" s="92"/>
      <c r="AE114" s="64"/>
      <c r="AJ114" s="63"/>
      <c r="AK114" s="64"/>
    </row>
    <row r="115" spans="13:37" ht="12.75">
      <c r="M115" s="92"/>
      <c r="S115" s="64"/>
      <c r="Y115" s="92"/>
      <c r="AE115" s="64"/>
      <c r="AJ115" s="63"/>
      <c r="AK115" s="64"/>
    </row>
    <row r="116" spans="13:37" ht="12.75">
      <c r="M116" s="92"/>
      <c r="S116" s="64"/>
      <c r="Y116" s="92"/>
      <c r="AE116" s="64"/>
      <c r="AJ116" s="63"/>
      <c r="AK116" s="64"/>
    </row>
    <row r="117" spans="13:37" ht="12.75">
      <c r="M117" s="92"/>
      <c r="S117" s="64"/>
      <c r="Y117" s="92"/>
      <c r="AE117" s="64"/>
      <c r="AJ117" s="63"/>
      <c r="AK117" s="64"/>
    </row>
    <row r="118" spans="13:37" ht="12.75">
      <c r="M118" s="92"/>
      <c r="S118" s="64"/>
      <c r="Y118" s="92"/>
      <c r="AE118" s="64"/>
      <c r="AJ118" s="63"/>
      <c r="AK118" s="64"/>
    </row>
    <row r="119" spans="13:37" ht="12.75">
      <c r="M119" s="92"/>
      <c r="S119" s="64"/>
      <c r="Y119" s="92"/>
      <c r="AE119" s="64"/>
      <c r="AJ119" s="63"/>
      <c r="AK119" s="64"/>
    </row>
    <row r="120" spans="13:37" ht="12.75">
      <c r="M120" s="92"/>
      <c r="S120" s="64"/>
      <c r="Y120" s="92"/>
      <c r="AE120" s="64"/>
      <c r="AJ120" s="63"/>
      <c r="AK120" s="64"/>
    </row>
    <row r="121" spans="13:37" ht="12.75">
      <c r="M121" s="92"/>
      <c r="S121" s="64"/>
      <c r="Y121" s="92"/>
      <c r="AE121" s="64"/>
      <c r="AJ121" s="63"/>
      <c r="AK121" s="64"/>
    </row>
    <row r="122" spans="13:37" ht="12.75">
      <c r="M122" s="92"/>
      <c r="S122" s="64"/>
      <c r="Y122" s="92"/>
      <c r="AE122" s="64"/>
      <c r="AJ122" s="63"/>
      <c r="AK122" s="64"/>
    </row>
    <row r="123" spans="13:37" ht="12.75">
      <c r="M123" s="92"/>
      <c r="S123" s="64"/>
      <c r="Y123" s="92"/>
      <c r="AE123" s="64"/>
      <c r="AJ123" s="63"/>
      <c r="AK123" s="64"/>
    </row>
    <row r="124" spans="13:37" ht="12.75">
      <c r="M124" s="92"/>
      <c r="S124" s="64"/>
      <c r="Y124" s="92"/>
      <c r="AE124" s="64"/>
      <c r="AJ124" s="63"/>
      <c r="AK124" s="64"/>
    </row>
    <row r="125" spans="13:37" ht="12.75">
      <c r="M125" s="92"/>
      <c r="S125" s="64"/>
      <c r="Y125" s="92"/>
      <c r="AE125" s="64"/>
      <c r="AJ125" s="63"/>
      <c r="AK125" s="64"/>
    </row>
    <row r="126" spans="13:37" ht="12.75">
      <c r="M126" s="92"/>
      <c r="S126" s="64"/>
      <c r="Y126" s="92"/>
      <c r="AE126" s="64"/>
      <c r="AJ126" s="63"/>
      <c r="AK126" s="64"/>
    </row>
    <row r="127" spans="13:37" ht="12.75">
      <c r="M127" s="92"/>
      <c r="S127" s="64"/>
      <c r="Y127" s="92"/>
      <c r="AE127" s="64"/>
      <c r="AJ127" s="63"/>
      <c r="AK127" s="64"/>
    </row>
    <row r="128" spans="13:37" ht="12.75">
      <c r="M128" s="92"/>
      <c r="S128" s="64"/>
      <c r="Y128" s="92"/>
      <c r="AE128" s="64"/>
      <c r="AJ128" s="63"/>
      <c r="AK128" s="64"/>
    </row>
    <row r="129" spans="13:37" ht="12.75">
      <c r="M129" s="92"/>
      <c r="S129" s="64"/>
      <c r="Y129" s="92"/>
      <c r="AE129" s="64"/>
      <c r="AJ129" s="63"/>
      <c r="AK129" s="64"/>
    </row>
    <row r="130" spans="13:37" ht="12.75">
      <c r="M130" s="92"/>
      <c r="S130" s="64"/>
      <c r="Y130" s="92"/>
      <c r="AE130" s="64"/>
      <c r="AJ130" s="63"/>
      <c r="AK130" s="64"/>
    </row>
    <row r="131" spans="13:37" ht="12.75">
      <c r="M131" s="92"/>
      <c r="S131" s="64"/>
      <c r="Y131" s="92"/>
      <c r="AE131" s="64"/>
      <c r="AJ131" s="63"/>
      <c r="AK131" s="64"/>
    </row>
    <row r="132" spans="13:37" ht="12.75">
      <c r="M132" s="92"/>
      <c r="S132" s="64"/>
      <c r="Y132" s="92"/>
      <c r="AE132" s="64"/>
      <c r="AJ132" s="63"/>
      <c r="AK132" s="64"/>
    </row>
    <row r="133" spans="13:37" ht="12.75">
      <c r="M133" s="92"/>
      <c r="S133" s="64"/>
      <c r="Y133" s="92"/>
      <c r="AE133" s="64"/>
      <c r="AJ133" s="63"/>
      <c r="AK133" s="64"/>
    </row>
    <row r="134" spans="13:37" ht="12.75">
      <c r="M134" s="92"/>
      <c r="S134" s="64"/>
      <c r="Y134" s="92"/>
      <c r="AE134" s="64"/>
      <c r="AJ134" s="63"/>
      <c r="AK134" s="64"/>
    </row>
    <row r="135" spans="13:37" ht="12.75">
      <c r="M135" s="92"/>
      <c r="S135" s="64"/>
      <c r="Y135" s="92"/>
      <c r="AE135" s="64"/>
      <c r="AJ135" s="63"/>
      <c r="AK135" s="64"/>
    </row>
    <row r="136" spans="13:37" ht="12.75">
      <c r="M136" s="92"/>
      <c r="S136" s="64"/>
      <c r="Y136" s="92"/>
      <c r="AE136" s="64"/>
      <c r="AJ136" s="63"/>
      <c r="AK136" s="64"/>
    </row>
    <row r="137" spans="13:37" ht="12.75">
      <c r="M137" s="92"/>
      <c r="S137" s="64"/>
      <c r="Y137" s="92"/>
      <c r="AE137" s="64"/>
      <c r="AJ137" s="63"/>
      <c r="AK137" s="64"/>
    </row>
    <row r="138" spans="13:37" ht="12.75">
      <c r="M138" s="92"/>
      <c r="S138" s="64"/>
      <c r="Y138" s="92"/>
      <c r="AE138" s="64"/>
      <c r="AJ138" s="63"/>
      <c r="AK138" s="64"/>
    </row>
    <row r="139" spans="13:37" ht="12.75">
      <c r="M139" s="92"/>
      <c r="S139" s="64"/>
      <c r="Y139" s="92"/>
      <c r="AE139" s="64"/>
      <c r="AJ139" s="63"/>
      <c r="AK139" s="64"/>
    </row>
    <row r="140" spans="13:37" ht="12.75">
      <c r="M140" s="92"/>
      <c r="S140" s="64"/>
      <c r="Y140" s="92"/>
      <c r="AE140" s="64"/>
      <c r="AJ140" s="63"/>
      <c r="AK140" s="64"/>
    </row>
    <row r="141" spans="13:37" ht="12.75">
      <c r="M141" s="92"/>
      <c r="S141" s="64"/>
      <c r="Y141" s="92"/>
      <c r="AE141" s="64"/>
      <c r="AJ141" s="63"/>
      <c r="AK141" s="64"/>
    </row>
    <row r="142" spans="13:37" ht="12.75">
      <c r="M142" s="92"/>
      <c r="S142" s="64"/>
      <c r="Y142" s="92"/>
      <c r="AE142" s="64"/>
      <c r="AJ142" s="63"/>
      <c r="AK142" s="64"/>
    </row>
    <row r="143" spans="13:37" ht="12.75">
      <c r="M143" s="92"/>
      <c r="S143" s="64"/>
      <c r="Y143" s="92"/>
      <c r="AE143" s="64"/>
      <c r="AJ143" s="63"/>
      <c r="AK143" s="64"/>
    </row>
    <row r="144" spans="13:37" ht="12.75">
      <c r="M144" s="92"/>
      <c r="S144" s="64"/>
      <c r="Y144" s="92"/>
      <c r="AE144" s="64"/>
      <c r="AJ144" s="63"/>
      <c r="AK144" s="64"/>
    </row>
    <row r="145" spans="13:37" ht="12.75">
      <c r="M145" s="92"/>
      <c r="S145" s="64"/>
      <c r="Y145" s="92"/>
      <c r="AE145" s="64"/>
      <c r="AJ145" s="63"/>
      <c r="AK145" s="64"/>
    </row>
    <row r="146" spans="13:37" ht="12.75">
      <c r="M146" s="92"/>
      <c r="S146" s="64"/>
      <c r="Y146" s="92"/>
      <c r="AE146" s="64"/>
      <c r="AJ146" s="63"/>
      <c r="AK146" s="64"/>
    </row>
  </sheetData>
  <sheetProtection/>
  <autoFilter ref="A4:GC110">
    <sortState ref="A5:GC146">
      <sortCondition descending="1" sortBy="value" ref="I5:I146"/>
    </sortState>
  </autoFilter>
  <mergeCells count="14">
    <mergeCell ref="AQ2:AS2"/>
    <mergeCell ref="AT2:AV2"/>
    <mergeCell ref="AW2:AY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</mergeCells>
  <conditionalFormatting sqref="J5 P5:P110">
    <cfRule type="expression" priority="3314" dxfId="4">
      <formula>IF(Ranglijst!#REF!="N",TRUE,FALSE)</formula>
    </cfRule>
  </conditionalFormatting>
  <conditionalFormatting sqref="S5:S110 J6:J110">
    <cfRule type="expression" priority="1589" dxfId="4">
      <formula>IF(Ranglijst!#REF!="N",TRUE,FALSE)</formula>
    </cfRule>
  </conditionalFormatting>
  <conditionalFormatting sqref="AL6 Y5:Y27 V5:V35 V37:V110 M5:M110 AB5:AB110 AE5:AE110 AK5:AK110 AN5:AN110 AQ5:AQ110 AT5:AT110 AH5:AH110">
    <cfRule type="expression" priority="765" dxfId="4">
      <formula>IF(Ranglijst!#REF!="N",TRUE,FALSE)</formula>
    </cfRule>
  </conditionalFormatting>
  <conditionalFormatting sqref="Y28:Z32 Y33:Y110 AW5:AW110 BZ5:BZ110">
    <cfRule type="expression" priority="1" dxfId="4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9" sqref="A9"/>
    </sheetView>
  </sheetViews>
  <sheetFormatPr defaultColWidth="12" defaultRowHeight="11.25"/>
  <cols>
    <col min="1" max="1" width="15" style="0" customWidth="1"/>
    <col min="2" max="2" width="33.16015625" style="0" bestFit="1" customWidth="1"/>
    <col min="3" max="3" width="31.66015625" style="0" customWidth="1"/>
    <col min="4" max="4" width="23.16015625" style="0" customWidth="1"/>
    <col min="5" max="5" width="21.5" style="0" bestFit="1" customWidth="1"/>
    <col min="6" max="6" width="24.66015625" style="0" bestFit="1" customWidth="1"/>
    <col min="7" max="7" width="21.5" style="0" bestFit="1" customWidth="1"/>
    <col min="8" max="8" width="14.16015625" style="0" bestFit="1" customWidth="1"/>
  </cols>
  <sheetData>
    <row r="1" spans="1:8" ht="16.5" thickBot="1">
      <c r="A1" s="65"/>
      <c r="B1" s="31"/>
      <c r="C1" s="31"/>
      <c r="D1" s="31"/>
      <c r="E1" s="31"/>
      <c r="F1" s="31"/>
      <c r="G1" s="31"/>
      <c r="H1" s="31"/>
    </row>
    <row r="2" spans="1:8" ht="39" customHeight="1" thickBot="1">
      <c r="A2" s="60" t="s">
        <v>238</v>
      </c>
      <c r="B2" s="61" t="s">
        <v>239</v>
      </c>
      <c r="C2" s="61" t="s">
        <v>25</v>
      </c>
      <c r="D2" s="61" t="s">
        <v>26</v>
      </c>
      <c r="E2" s="61" t="s">
        <v>27</v>
      </c>
      <c r="F2" s="61" t="s">
        <v>13</v>
      </c>
      <c r="G2" s="61" t="s">
        <v>28</v>
      </c>
      <c r="H2" s="95" t="s">
        <v>240</v>
      </c>
    </row>
    <row r="3" spans="1:8" ht="15">
      <c r="A3" s="42">
        <v>1</v>
      </c>
      <c r="B3" s="59" t="s">
        <v>32</v>
      </c>
      <c r="C3" s="160" t="s">
        <v>37</v>
      </c>
      <c r="D3" s="59" t="s">
        <v>32</v>
      </c>
      <c r="E3" s="59" t="s">
        <v>202</v>
      </c>
      <c r="F3" s="59" t="s">
        <v>159</v>
      </c>
      <c r="G3" s="93" t="s">
        <v>32</v>
      </c>
      <c r="H3" s="96" t="s">
        <v>22</v>
      </c>
    </row>
    <row r="4" spans="1:8" ht="15">
      <c r="A4" s="42">
        <v>2</v>
      </c>
      <c r="B4" s="59" t="s">
        <v>35</v>
      </c>
      <c r="C4" s="59" t="s">
        <v>46</v>
      </c>
      <c r="D4" s="59" t="s">
        <v>35</v>
      </c>
      <c r="E4" s="59"/>
      <c r="F4" s="59" t="s">
        <v>321</v>
      </c>
      <c r="G4" s="93" t="s">
        <v>95</v>
      </c>
      <c r="H4" s="97" t="s">
        <v>18</v>
      </c>
    </row>
    <row r="5" spans="1:8" ht="15">
      <c r="A5" s="42">
        <v>3</v>
      </c>
      <c r="B5" s="59" t="s">
        <v>37</v>
      </c>
      <c r="C5" s="59" t="s">
        <v>56</v>
      </c>
      <c r="D5" s="59" t="s">
        <v>48</v>
      </c>
      <c r="E5" s="59"/>
      <c r="F5" s="59" t="s">
        <v>230</v>
      </c>
      <c r="G5" s="93" t="s">
        <v>142</v>
      </c>
      <c r="H5" s="97" t="s">
        <v>244</v>
      </c>
    </row>
    <row r="6" spans="1:8" ht="15">
      <c r="A6" s="42">
        <v>4</v>
      </c>
      <c r="B6" s="59" t="s">
        <v>48</v>
      </c>
      <c r="C6" s="59" t="s">
        <v>91</v>
      </c>
      <c r="D6" s="59" t="s">
        <v>40</v>
      </c>
      <c r="E6" s="59"/>
      <c r="F6" s="59" t="s">
        <v>310</v>
      </c>
      <c r="G6" s="93" t="s">
        <v>46</v>
      </c>
      <c r="H6" s="97" t="s">
        <v>20</v>
      </c>
    </row>
    <row r="7" spans="1:8" ht="15.75" thickBot="1">
      <c r="A7" s="43">
        <v>5</v>
      </c>
      <c r="B7" s="84" t="s">
        <v>40</v>
      </c>
      <c r="C7" s="84" t="s">
        <v>97</v>
      </c>
      <c r="D7" s="84" t="s">
        <v>87</v>
      </c>
      <c r="E7" s="84"/>
      <c r="F7" s="84" t="s">
        <v>316</v>
      </c>
      <c r="G7" s="94" t="s">
        <v>33</v>
      </c>
      <c r="H7" s="98" t="s">
        <v>23</v>
      </c>
    </row>
    <row r="8" spans="1:8" ht="15.75">
      <c r="A8" s="51" t="s">
        <v>327</v>
      </c>
      <c r="B8" s="50"/>
      <c r="C8" s="31"/>
      <c r="D8" s="31"/>
      <c r="E8" s="31"/>
      <c r="F8" s="31"/>
      <c r="G8" s="31" t="s">
        <v>2</v>
      </c>
      <c r="H8" s="31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1" sqref="B21"/>
    </sheetView>
  </sheetViews>
  <sheetFormatPr defaultColWidth="12" defaultRowHeight="11.25"/>
  <cols>
    <col min="1" max="2" width="22.5" style="0" customWidth="1"/>
    <col min="3" max="3" width="12" style="0" customWidth="1"/>
  </cols>
  <sheetData>
    <row r="1" spans="1:2" ht="18.75" thickBot="1">
      <c r="A1" s="80" t="s">
        <v>242</v>
      </c>
      <c r="B1" s="80" t="s">
        <v>241</v>
      </c>
    </row>
    <row r="2" spans="1:2" ht="18">
      <c r="A2" s="67">
        <v>24551.93746221649</v>
      </c>
      <c r="B2" s="81" t="s">
        <v>22</v>
      </c>
    </row>
    <row r="3" spans="1:2" ht="18">
      <c r="A3" s="68">
        <v>19496.571573384426</v>
      </c>
      <c r="B3" s="82" t="s">
        <v>18</v>
      </c>
    </row>
    <row r="4" spans="1:2" ht="18">
      <c r="A4" s="68">
        <v>16122.412643360663</v>
      </c>
      <c r="B4" s="82" t="s">
        <v>244</v>
      </c>
    </row>
    <row r="5" spans="1:2" ht="18">
      <c r="A5" s="68">
        <v>14347.068894329244</v>
      </c>
      <c r="B5" s="82" t="s">
        <v>20</v>
      </c>
    </row>
    <row r="6" spans="1:2" ht="18">
      <c r="A6" s="68">
        <v>10857.870183026624</v>
      </c>
      <c r="B6" s="82" t="s">
        <v>23</v>
      </c>
    </row>
    <row r="7" spans="1:2" ht="18">
      <c r="A7" s="68">
        <v>4729.013724565088</v>
      </c>
      <c r="B7" s="82" t="s">
        <v>245</v>
      </c>
    </row>
    <row r="8" spans="1:2" ht="18">
      <c r="A8" s="68">
        <v>2189.431864243847</v>
      </c>
      <c r="B8" s="82" t="s">
        <v>243</v>
      </c>
    </row>
    <row r="9" spans="1:2" ht="18.75" thickBot="1">
      <c r="A9" s="69">
        <v>1582.0761725104448</v>
      </c>
      <c r="B9" s="83" t="s">
        <v>19</v>
      </c>
    </row>
    <row r="10" ht="10.5">
      <c r="A10" s="118">
        <v>45261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E80" sqref="E80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39" hidden="1" customWidth="1"/>
    <col min="5" max="5" width="26.5" style="39" bestFit="1" customWidth="1"/>
    <col min="6" max="6" width="6" style="39" customWidth="1"/>
    <col min="7" max="7" width="4.66015625" style="40" bestFit="1" customWidth="1"/>
    <col min="8" max="15" width="3.66015625" style="40" hidden="1" customWidth="1"/>
    <col min="16" max="18" width="3.66015625" style="40" customWidth="1"/>
    <col min="19" max="57" width="3.66015625" style="40" bestFit="1" customWidth="1"/>
    <col min="58" max="59" width="13.5" style="39" customWidth="1"/>
  </cols>
  <sheetData>
    <row r="1" ht="11.25"/>
    <row r="2" spans="1:59" s="88" customFormat="1" ht="42" customHeight="1">
      <c r="A2" s="85"/>
      <c r="B2" s="85"/>
      <c r="C2" s="85"/>
      <c r="D2" s="86"/>
      <c r="E2" s="87" t="s">
        <v>246</v>
      </c>
      <c r="F2" s="90" t="s">
        <v>247</v>
      </c>
      <c r="G2" s="89" t="s">
        <v>248</v>
      </c>
      <c r="H2" s="86">
        <f aca="true" t="shared" si="0" ref="H2:P2">I2+1</f>
        <v>2031</v>
      </c>
      <c r="I2" s="86">
        <f t="shared" si="0"/>
        <v>2030</v>
      </c>
      <c r="J2" s="86">
        <f t="shared" si="0"/>
        <v>2029</v>
      </c>
      <c r="K2" s="86">
        <f t="shared" si="0"/>
        <v>2028</v>
      </c>
      <c r="L2" s="86">
        <f t="shared" si="0"/>
        <v>2027</v>
      </c>
      <c r="M2" s="86">
        <f t="shared" si="0"/>
        <v>2026</v>
      </c>
      <c r="N2" s="86">
        <f t="shared" si="0"/>
        <v>2025</v>
      </c>
      <c r="O2" s="86">
        <f t="shared" si="0"/>
        <v>2024</v>
      </c>
      <c r="P2" s="86">
        <f t="shared" si="0"/>
        <v>2023</v>
      </c>
      <c r="Q2" s="86">
        <v>2022</v>
      </c>
      <c r="R2" s="86">
        <v>2021</v>
      </c>
      <c r="S2" s="86">
        <v>2020</v>
      </c>
      <c r="T2" s="86">
        <v>2019</v>
      </c>
      <c r="U2" s="86">
        <f>T2-1</f>
        <v>2018</v>
      </c>
      <c r="V2" s="86">
        <f aca="true" t="shared" si="1" ref="V2:BE2">U2-1</f>
        <v>2017</v>
      </c>
      <c r="W2" s="86">
        <f t="shared" si="1"/>
        <v>2016</v>
      </c>
      <c r="X2" s="86">
        <f t="shared" si="1"/>
        <v>2015</v>
      </c>
      <c r="Y2" s="86">
        <f t="shared" si="1"/>
        <v>2014</v>
      </c>
      <c r="Z2" s="86">
        <f t="shared" si="1"/>
        <v>2013</v>
      </c>
      <c r="AA2" s="86">
        <f t="shared" si="1"/>
        <v>2012</v>
      </c>
      <c r="AB2" s="86">
        <f t="shared" si="1"/>
        <v>2011</v>
      </c>
      <c r="AC2" s="86">
        <f t="shared" si="1"/>
        <v>2010</v>
      </c>
      <c r="AD2" s="86">
        <f t="shared" si="1"/>
        <v>2009</v>
      </c>
      <c r="AE2" s="86">
        <f t="shared" si="1"/>
        <v>2008</v>
      </c>
      <c r="AF2" s="86">
        <f t="shared" si="1"/>
        <v>2007</v>
      </c>
      <c r="AG2" s="86">
        <f t="shared" si="1"/>
        <v>2006</v>
      </c>
      <c r="AH2" s="86">
        <f t="shared" si="1"/>
        <v>2005</v>
      </c>
      <c r="AI2" s="86">
        <f t="shared" si="1"/>
        <v>2004</v>
      </c>
      <c r="AJ2" s="86">
        <f t="shared" si="1"/>
        <v>2003</v>
      </c>
      <c r="AK2" s="86">
        <f t="shared" si="1"/>
        <v>2002</v>
      </c>
      <c r="AL2" s="86">
        <f t="shared" si="1"/>
        <v>2001</v>
      </c>
      <c r="AM2" s="86">
        <f t="shared" si="1"/>
        <v>2000</v>
      </c>
      <c r="AN2" s="86">
        <f t="shared" si="1"/>
        <v>1999</v>
      </c>
      <c r="AO2" s="86">
        <f t="shared" si="1"/>
        <v>1998</v>
      </c>
      <c r="AP2" s="86">
        <f t="shared" si="1"/>
        <v>1997</v>
      </c>
      <c r="AQ2" s="86">
        <f t="shared" si="1"/>
        <v>1996</v>
      </c>
      <c r="AR2" s="86">
        <f t="shared" si="1"/>
        <v>1995</v>
      </c>
      <c r="AS2" s="86">
        <f t="shared" si="1"/>
        <v>1994</v>
      </c>
      <c r="AT2" s="86">
        <f t="shared" si="1"/>
        <v>1993</v>
      </c>
      <c r="AU2" s="86">
        <f t="shared" si="1"/>
        <v>1992</v>
      </c>
      <c r="AV2" s="86">
        <f t="shared" si="1"/>
        <v>1991</v>
      </c>
      <c r="AW2" s="86">
        <f t="shared" si="1"/>
        <v>1990</v>
      </c>
      <c r="AX2" s="86">
        <f t="shared" si="1"/>
        <v>1989</v>
      </c>
      <c r="AY2" s="86">
        <f t="shared" si="1"/>
        <v>1988</v>
      </c>
      <c r="AZ2" s="86">
        <f t="shared" si="1"/>
        <v>1987</v>
      </c>
      <c r="BA2" s="86">
        <f t="shared" si="1"/>
        <v>1986</v>
      </c>
      <c r="BB2" s="86">
        <f t="shared" si="1"/>
        <v>1985</v>
      </c>
      <c r="BC2" s="86">
        <f t="shared" si="1"/>
        <v>1984</v>
      </c>
      <c r="BD2" s="86">
        <f t="shared" si="1"/>
        <v>1983</v>
      </c>
      <c r="BE2" s="86">
        <f t="shared" si="1"/>
        <v>1982</v>
      </c>
      <c r="BF2" s="86"/>
      <c r="BG2" s="86"/>
    </row>
    <row r="3" spans="1:59" ht="11.25">
      <c r="A3" s="99">
        <v>1</v>
      </c>
      <c r="B3" s="38"/>
      <c r="C3">
        <f aca="true" t="shared" si="2" ref="C3:C34">C2+1</f>
        <v>1</v>
      </c>
      <c r="D3" s="40">
        <f aca="true" t="shared" si="3" ref="D3:D34">IF(G3=G2,D2,C3)</f>
        <v>1</v>
      </c>
      <c r="E3" s="39" t="s">
        <v>35</v>
      </c>
      <c r="F3" s="40">
        <v>1</v>
      </c>
      <c r="G3" s="40">
        <f aca="true" t="shared" si="4" ref="G3:G34">SUM(H3:BE3)</f>
        <v>155</v>
      </c>
      <c r="P3" s="40">
        <v>9</v>
      </c>
      <c r="Q3" s="40">
        <v>9</v>
      </c>
      <c r="R3" s="40">
        <v>7</v>
      </c>
      <c r="T3" s="40">
        <v>6</v>
      </c>
      <c r="U3" s="40">
        <v>8</v>
      </c>
      <c r="V3" s="40">
        <v>10</v>
      </c>
      <c r="Y3" s="40">
        <v>8</v>
      </c>
      <c r="Z3" s="40">
        <v>4</v>
      </c>
      <c r="AD3" s="40">
        <v>10</v>
      </c>
      <c r="AF3" s="40">
        <v>8</v>
      </c>
      <c r="AG3" s="40">
        <v>5</v>
      </c>
      <c r="AH3" s="40">
        <v>10</v>
      </c>
      <c r="AI3" s="40">
        <v>10</v>
      </c>
      <c r="AJ3" s="40">
        <v>9</v>
      </c>
      <c r="AK3" s="40">
        <v>10</v>
      </c>
      <c r="AM3" s="40">
        <v>2</v>
      </c>
      <c r="AO3" s="40">
        <v>6</v>
      </c>
      <c r="AP3" s="40">
        <v>8</v>
      </c>
      <c r="AQ3" s="40">
        <v>5</v>
      </c>
      <c r="AT3" s="40">
        <v>7</v>
      </c>
      <c r="AU3" s="40">
        <v>4</v>
      </c>
      <c r="BF3" s="40"/>
      <c r="BG3" s="40"/>
    </row>
    <row r="4" spans="1:45" ht="10.5">
      <c r="A4" s="99">
        <f>A3+1</f>
        <v>2</v>
      </c>
      <c r="C4">
        <f t="shared" si="2"/>
        <v>2</v>
      </c>
      <c r="D4" s="40">
        <f t="shared" si="3"/>
        <v>2</v>
      </c>
      <c r="E4" s="39" t="s">
        <v>125</v>
      </c>
      <c r="F4" s="44">
        <f aca="true" t="shared" si="5" ref="F4:F35">IF(G4=G3,F3,A4)</f>
        <v>2</v>
      </c>
      <c r="G4" s="40">
        <f t="shared" si="4"/>
        <v>136</v>
      </c>
      <c r="W4" s="40">
        <v>2</v>
      </c>
      <c r="X4" s="40">
        <v>3</v>
      </c>
      <c r="Y4" s="40">
        <v>5</v>
      </c>
      <c r="AB4" s="40">
        <v>6</v>
      </c>
      <c r="AC4" s="40">
        <v>8</v>
      </c>
      <c r="AD4" s="40">
        <v>2</v>
      </c>
      <c r="AE4" s="40">
        <v>3</v>
      </c>
      <c r="AF4" s="40">
        <v>7</v>
      </c>
      <c r="AG4" s="40">
        <v>6</v>
      </c>
      <c r="AH4" s="40">
        <v>5</v>
      </c>
      <c r="AI4" s="40">
        <v>9</v>
      </c>
      <c r="AJ4" s="40">
        <v>8</v>
      </c>
      <c r="AK4" s="40">
        <v>9</v>
      </c>
      <c r="AL4" s="40">
        <v>10</v>
      </c>
      <c r="AM4" s="40">
        <v>10</v>
      </c>
      <c r="AN4" s="40">
        <v>8</v>
      </c>
      <c r="AO4" s="40">
        <v>7</v>
      </c>
      <c r="AP4" s="40">
        <v>7</v>
      </c>
      <c r="AQ4" s="40">
        <v>9</v>
      </c>
      <c r="AR4" s="40">
        <v>2</v>
      </c>
      <c r="AS4" s="40">
        <v>10</v>
      </c>
    </row>
    <row r="5" spans="1:52" ht="10.5">
      <c r="A5" s="99">
        <f aca="true" t="shared" si="6" ref="A5:A68">A4+1</f>
        <v>3</v>
      </c>
      <c r="C5">
        <f t="shared" si="2"/>
        <v>3</v>
      </c>
      <c r="D5" s="40">
        <f t="shared" si="3"/>
        <v>3</v>
      </c>
      <c r="E5" s="39" t="s">
        <v>113</v>
      </c>
      <c r="F5" s="44">
        <f t="shared" si="5"/>
        <v>3</v>
      </c>
      <c r="G5" s="40">
        <f t="shared" si="4"/>
        <v>122</v>
      </c>
      <c r="AG5" s="40">
        <v>3</v>
      </c>
      <c r="AH5" s="40">
        <v>6</v>
      </c>
      <c r="AK5" s="40">
        <v>5</v>
      </c>
      <c r="AL5" s="40">
        <v>8</v>
      </c>
      <c r="AN5" s="40">
        <v>3</v>
      </c>
      <c r="AO5" s="40">
        <v>8</v>
      </c>
      <c r="AP5" s="40">
        <v>9</v>
      </c>
      <c r="AQ5" s="40">
        <v>8</v>
      </c>
      <c r="AR5" s="40">
        <v>7</v>
      </c>
      <c r="AS5" s="40">
        <v>7</v>
      </c>
      <c r="AT5" s="40">
        <v>10</v>
      </c>
      <c r="AU5" s="40">
        <v>10</v>
      </c>
      <c r="AV5" s="40">
        <v>9</v>
      </c>
      <c r="AW5" s="40">
        <v>7</v>
      </c>
      <c r="AX5" s="40">
        <v>7</v>
      </c>
      <c r="AY5" s="40">
        <v>8</v>
      </c>
      <c r="AZ5" s="40">
        <v>7</v>
      </c>
    </row>
    <row r="6" spans="1:35" ht="10.5">
      <c r="A6" s="99">
        <f t="shared" si="6"/>
        <v>4</v>
      </c>
      <c r="C6">
        <f t="shared" si="2"/>
        <v>4</v>
      </c>
      <c r="D6" s="40">
        <f t="shared" si="3"/>
        <v>4</v>
      </c>
      <c r="E6" s="39" t="s">
        <v>249</v>
      </c>
      <c r="F6" s="44">
        <f t="shared" si="5"/>
        <v>4</v>
      </c>
      <c r="G6" s="40">
        <f t="shared" si="4"/>
        <v>121</v>
      </c>
      <c r="P6" s="40">
        <v>5</v>
      </c>
      <c r="Q6" s="40">
        <v>3</v>
      </c>
      <c r="S6" s="40">
        <v>2</v>
      </c>
      <c r="T6" s="40">
        <v>4</v>
      </c>
      <c r="U6" s="40">
        <v>4</v>
      </c>
      <c r="V6" s="40">
        <v>8</v>
      </c>
      <c r="W6" s="40">
        <v>8</v>
      </c>
      <c r="X6" s="40">
        <v>8</v>
      </c>
      <c r="Y6" s="40">
        <v>10</v>
      </c>
      <c r="Z6" s="40">
        <v>9</v>
      </c>
      <c r="AA6" s="40">
        <v>5</v>
      </c>
      <c r="AB6" s="40">
        <v>10</v>
      </c>
      <c r="AC6" s="40">
        <v>9</v>
      </c>
      <c r="AD6" s="40">
        <v>9</v>
      </c>
      <c r="AE6" s="40">
        <v>10</v>
      </c>
      <c r="AF6" s="40">
        <v>3</v>
      </c>
      <c r="AG6" s="40">
        <v>2</v>
      </c>
      <c r="AH6" s="40">
        <v>8</v>
      </c>
      <c r="AI6" s="40">
        <v>4</v>
      </c>
    </row>
    <row r="7" spans="1:27" ht="10.5">
      <c r="A7" s="99">
        <f t="shared" si="6"/>
        <v>5</v>
      </c>
      <c r="C7">
        <f t="shared" si="2"/>
        <v>5</v>
      </c>
      <c r="D7" s="40">
        <f t="shared" si="3"/>
        <v>5</v>
      </c>
      <c r="E7" s="39" t="s">
        <v>32</v>
      </c>
      <c r="F7" s="44">
        <f t="shared" si="5"/>
        <v>5</v>
      </c>
      <c r="G7" s="40">
        <f t="shared" si="4"/>
        <v>106</v>
      </c>
      <c r="P7" s="40">
        <v>10</v>
      </c>
      <c r="Q7" s="40">
        <v>10</v>
      </c>
      <c r="R7" s="40">
        <v>10</v>
      </c>
      <c r="S7" s="40">
        <v>10</v>
      </c>
      <c r="T7" s="40">
        <v>10</v>
      </c>
      <c r="U7" s="40">
        <v>10</v>
      </c>
      <c r="V7" s="40">
        <v>9</v>
      </c>
      <c r="W7" s="40">
        <v>4</v>
      </c>
      <c r="X7" s="40">
        <v>9</v>
      </c>
      <c r="Y7" s="40">
        <v>9</v>
      </c>
      <c r="Z7" s="40">
        <v>8</v>
      </c>
      <c r="AA7" s="40">
        <v>7</v>
      </c>
    </row>
    <row r="8" spans="1:57" ht="10.5">
      <c r="A8" s="99">
        <f t="shared" si="6"/>
        <v>6</v>
      </c>
      <c r="C8">
        <f t="shared" si="2"/>
        <v>6</v>
      </c>
      <c r="D8" s="40">
        <f t="shared" si="3"/>
        <v>5</v>
      </c>
      <c r="E8" s="39" t="s">
        <v>250</v>
      </c>
      <c r="F8" s="44">
        <f t="shared" si="5"/>
        <v>5</v>
      </c>
      <c r="G8" s="40">
        <f t="shared" si="4"/>
        <v>106</v>
      </c>
      <c r="AF8" s="40">
        <v>1</v>
      </c>
      <c r="AL8" s="40">
        <v>3</v>
      </c>
      <c r="AP8" s="40">
        <v>1</v>
      </c>
      <c r="AR8" s="40">
        <v>3</v>
      </c>
      <c r="AS8" s="40">
        <v>6</v>
      </c>
      <c r="AT8" s="40">
        <v>6</v>
      </c>
      <c r="AU8" s="40">
        <v>7</v>
      </c>
      <c r="AV8" s="40">
        <v>10</v>
      </c>
      <c r="AX8" s="40">
        <v>8</v>
      </c>
      <c r="AY8" s="40">
        <v>6</v>
      </c>
      <c r="AZ8" s="40">
        <v>8</v>
      </c>
      <c r="BA8" s="40">
        <v>9</v>
      </c>
      <c r="BB8" s="40">
        <v>9</v>
      </c>
      <c r="BC8" s="40">
        <v>10</v>
      </c>
      <c r="BD8" s="40">
        <v>10</v>
      </c>
      <c r="BE8" s="40">
        <v>9</v>
      </c>
    </row>
    <row r="9" spans="1:51" ht="10.5">
      <c r="A9" s="99">
        <f t="shared" si="6"/>
        <v>7</v>
      </c>
      <c r="C9">
        <f t="shared" si="2"/>
        <v>7</v>
      </c>
      <c r="D9" s="40">
        <f t="shared" si="3"/>
        <v>7</v>
      </c>
      <c r="E9" s="39" t="s">
        <v>251</v>
      </c>
      <c r="F9" s="44">
        <f t="shared" si="5"/>
        <v>7</v>
      </c>
      <c r="G9" s="40">
        <f t="shared" si="4"/>
        <v>88</v>
      </c>
      <c r="AE9" s="40">
        <v>6</v>
      </c>
      <c r="AF9" s="40">
        <v>4</v>
      </c>
      <c r="AH9" s="40">
        <v>1</v>
      </c>
      <c r="AI9" s="40">
        <v>8</v>
      </c>
      <c r="AJ9" s="40">
        <v>7</v>
      </c>
      <c r="AK9" s="40">
        <v>8</v>
      </c>
      <c r="AL9" s="40">
        <v>2</v>
      </c>
      <c r="AM9" s="40">
        <v>9</v>
      </c>
      <c r="AN9" s="40">
        <v>9</v>
      </c>
      <c r="AO9" s="40">
        <v>9</v>
      </c>
      <c r="AP9" s="40">
        <v>6</v>
      </c>
      <c r="AQ9" s="40">
        <v>2</v>
      </c>
      <c r="AR9" s="40">
        <v>6</v>
      </c>
      <c r="AS9" s="40">
        <v>8</v>
      </c>
      <c r="AY9" s="40">
        <v>3</v>
      </c>
    </row>
    <row r="10" spans="1:54" ht="10.5">
      <c r="A10" s="99">
        <f t="shared" si="6"/>
        <v>8</v>
      </c>
      <c r="C10">
        <f t="shared" si="2"/>
        <v>8</v>
      </c>
      <c r="D10" s="40">
        <f t="shared" si="3"/>
        <v>8</v>
      </c>
      <c r="E10" s="39" t="s">
        <v>252</v>
      </c>
      <c r="F10" s="44">
        <f t="shared" si="5"/>
        <v>8</v>
      </c>
      <c r="G10" s="40">
        <f t="shared" si="4"/>
        <v>85</v>
      </c>
      <c r="AO10" s="40">
        <v>4</v>
      </c>
      <c r="AQ10" s="40">
        <v>7</v>
      </c>
      <c r="AR10" s="40">
        <v>9</v>
      </c>
      <c r="AS10" s="40">
        <v>9</v>
      </c>
      <c r="AU10" s="40">
        <v>5</v>
      </c>
      <c r="AV10" s="40">
        <v>7</v>
      </c>
      <c r="AW10" s="40">
        <v>8</v>
      </c>
      <c r="AX10" s="40">
        <v>10</v>
      </c>
      <c r="AY10" s="40">
        <v>9</v>
      </c>
      <c r="AZ10" s="40">
        <v>4</v>
      </c>
      <c r="BA10" s="40">
        <v>6</v>
      </c>
      <c r="BB10" s="40">
        <v>7</v>
      </c>
    </row>
    <row r="11" spans="1:31" ht="10.5">
      <c r="A11" s="99">
        <f t="shared" si="6"/>
        <v>9</v>
      </c>
      <c r="C11">
        <f t="shared" si="2"/>
        <v>9</v>
      </c>
      <c r="D11" s="40">
        <f t="shared" si="3"/>
        <v>9</v>
      </c>
      <c r="E11" s="39" t="s">
        <v>37</v>
      </c>
      <c r="F11" s="44">
        <f t="shared" si="5"/>
        <v>9</v>
      </c>
      <c r="G11" s="40">
        <f t="shared" si="4"/>
        <v>75</v>
      </c>
      <c r="P11" s="40">
        <v>8</v>
      </c>
      <c r="Q11" s="40">
        <v>8</v>
      </c>
      <c r="R11" s="40">
        <v>2</v>
      </c>
      <c r="S11" s="40">
        <v>3</v>
      </c>
      <c r="T11" s="40">
        <v>7</v>
      </c>
      <c r="U11" s="40">
        <v>9</v>
      </c>
      <c r="V11" s="40">
        <v>5</v>
      </c>
      <c r="W11" s="40">
        <v>6</v>
      </c>
      <c r="X11" s="40">
        <v>7</v>
      </c>
      <c r="AB11" s="40">
        <v>8</v>
      </c>
      <c r="AC11" s="40">
        <v>4</v>
      </c>
      <c r="AE11" s="40">
        <v>8</v>
      </c>
    </row>
    <row r="12" spans="1:31" ht="10.5">
      <c r="A12" s="99">
        <f t="shared" si="6"/>
        <v>10</v>
      </c>
      <c r="C12">
        <f t="shared" si="2"/>
        <v>10</v>
      </c>
      <c r="D12" s="40">
        <f t="shared" si="3"/>
        <v>10</v>
      </c>
      <c r="E12" s="39" t="s">
        <v>42</v>
      </c>
      <c r="F12" s="44">
        <f t="shared" si="5"/>
        <v>10</v>
      </c>
      <c r="G12" s="40">
        <f t="shared" si="4"/>
        <v>70</v>
      </c>
      <c r="P12" s="40">
        <v>2</v>
      </c>
      <c r="Q12" s="40">
        <v>5</v>
      </c>
      <c r="R12" s="40">
        <v>4</v>
      </c>
      <c r="S12" s="40">
        <v>6</v>
      </c>
      <c r="U12" s="40">
        <v>6</v>
      </c>
      <c r="V12" s="40">
        <v>7</v>
      </c>
      <c r="W12" s="40">
        <v>5</v>
      </c>
      <c r="X12" s="40">
        <v>4</v>
      </c>
      <c r="Y12" s="40">
        <v>2</v>
      </c>
      <c r="Z12" s="40">
        <v>6</v>
      </c>
      <c r="AA12" s="40">
        <v>6</v>
      </c>
      <c r="AB12" s="40">
        <v>2</v>
      </c>
      <c r="AC12" s="40">
        <v>1</v>
      </c>
      <c r="AD12" s="40">
        <v>7</v>
      </c>
      <c r="AE12" s="40">
        <v>7</v>
      </c>
    </row>
    <row r="13" spans="1:55" ht="10.5">
      <c r="A13" s="99">
        <f t="shared" si="6"/>
        <v>11</v>
      </c>
      <c r="C13">
        <f t="shared" si="2"/>
        <v>11</v>
      </c>
      <c r="D13" s="40">
        <f t="shared" si="3"/>
        <v>11</v>
      </c>
      <c r="E13" s="39" t="s">
        <v>253</v>
      </c>
      <c r="F13" s="44">
        <f t="shared" si="5"/>
        <v>11</v>
      </c>
      <c r="G13" s="40">
        <f t="shared" si="4"/>
        <v>65</v>
      </c>
      <c r="AT13" s="40">
        <v>4</v>
      </c>
      <c r="AU13" s="40">
        <v>9</v>
      </c>
      <c r="AV13" s="40">
        <v>8</v>
      </c>
      <c r="AW13" s="40">
        <v>9</v>
      </c>
      <c r="AX13" s="40">
        <v>9</v>
      </c>
      <c r="AY13" s="40">
        <v>7</v>
      </c>
      <c r="AZ13" s="40">
        <v>6</v>
      </c>
      <c r="BA13" s="40">
        <v>4</v>
      </c>
      <c r="BC13" s="40">
        <v>9</v>
      </c>
    </row>
    <row r="14" spans="1:26" ht="10.5">
      <c r="A14" s="99">
        <f t="shared" si="6"/>
        <v>12</v>
      </c>
      <c r="C14">
        <f t="shared" si="2"/>
        <v>12</v>
      </c>
      <c r="D14" s="40">
        <f t="shared" si="3"/>
        <v>11</v>
      </c>
      <c r="E14" s="39" t="s">
        <v>38</v>
      </c>
      <c r="F14" s="44">
        <f t="shared" si="5"/>
        <v>11</v>
      </c>
      <c r="G14" s="40">
        <f t="shared" si="4"/>
        <v>65</v>
      </c>
      <c r="Q14" s="40">
        <v>7</v>
      </c>
      <c r="R14" s="40">
        <v>9</v>
      </c>
      <c r="S14" s="40">
        <v>8</v>
      </c>
      <c r="T14" s="40">
        <v>8</v>
      </c>
      <c r="U14" s="40">
        <v>7</v>
      </c>
      <c r="V14" s="40">
        <v>6</v>
      </c>
      <c r="W14" s="40">
        <v>9</v>
      </c>
      <c r="X14" s="40">
        <v>10</v>
      </c>
      <c r="Z14" s="40">
        <v>1</v>
      </c>
    </row>
    <row r="15" spans="1:31" ht="10.5">
      <c r="A15" s="99">
        <f t="shared" si="6"/>
        <v>13</v>
      </c>
      <c r="C15">
        <f t="shared" si="2"/>
        <v>13</v>
      </c>
      <c r="D15" s="40">
        <f t="shared" si="3"/>
        <v>13</v>
      </c>
      <c r="E15" s="39" t="s">
        <v>228</v>
      </c>
      <c r="F15" s="44">
        <f t="shared" si="5"/>
        <v>13</v>
      </c>
      <c r="G15" s="40">
        <f t="shared" si="4"/>
        <v>56</v>
      </c>
      <c r="S15" s="40">
        <v>1</v>
      </c>
      <c r="U15" s="40">
        <v>3</v>
      </c>
      <c r="V15" s="40">
        <v>2</v>
      </c>
      <c r="W15" s="40">
        <v>3</v>
      </c>
      <c r="X15" s="40">
        <v>6</v>
      </c>
      <c r="Y15" s="40">
        <v>7</v>
      </c>
      <c r="Z15" s="40">
        <v>7</v>
      </c>
      <c r="AA15" s="40">
        <v>8</v>
      </c>
      <c r="AB15" s="40">
        <v>7</v>
      </c>
      <c r="AC15" s="40">
        <v>2</v>
      </c>
      <c r="AD15" s="40">
        <v>6</v>
      </c>
      <c r="AE15" s="40">
        <v>4</v>
      </c>
    </row>
    <row r="16" spans="1:57" ht="10.5">
      <c r="A16" s="99">
        <f t="shared" si="6"/>
        <v>14</v>
      </c>
      <c r="C16">
        <f t="shared" si="2"/>
        <v>14</v>
      </c>
      <c r="D16" s="40">
        <f t="shared" si="3"/>
        <v>13</v>
      </c>
      <c r="E16" s="39" t="s">
        <v>254</v>
      </c>
      <c r="F16" s="44">
        <f t="shared" si="5"/>
        <v>13</v>
      </c>
      <c r="G16" s="40">
        <f t="shared" si="4"/>
        <v>56</v>
      </c>
      <c r="AL16" s="40">
        <v>9</v>
      </c>
      <c r="AM16" s="40">
        <v>3</v>
      </c>
      <c r="AN16" s="40">
        <v>10</v>
      </c>
      <c r="AP16" s="40">
        <v>4</v>
      </c>
      <c r="AQ16" s="40">
        <v>3</v>
      </c>
      <c r="AR16" s="40">
        <v>8</v>
      </c>
      <c r="AZ16" s="40">
        <v>2</v>
      </c>
      <c r="BB16" s="40">
        <v>6</v>
      </c>
      <c r="BC16" s="40">
        <v>8</v>
      </c>
      <c r="BD16" s="40">
        <v>1</v>
      </c>
      <c r="BE16" s="40">
        <v>2</v>
      </c>
    </row>
    <row r="17" spans="1:32" ht="10.5">
      <c r="A17" s="99">
        <f t="shared" si="6"/>
        <v>15</v>
      </c>
      <c r="C17">
        <f t="shared" si="2"/>
        <v>15</v>
      </c>
      <c r="D17" s="40">
        <f t="shared" si="3"/>
        <v>15</v>
      </c>
      <c r="E17" s="39" t="s">
        <v>217</v>
      </c>
      <c r="F17" s="44">
        <f t="shared" si="5"/>
        <v>15</v>
      </c>
      <c r="G17" s="40">
        <f t="shared" si="4"/>
        <v>50</v>
      </c>
      <c r="W17" s="40">
        <v>7</v>
      </c>
      <c r="X17" s="40">
        <v>1</v>
      </c>
      <c r="AA17" s="40">
        <v>10</v>
      </c>
      <c r="AB17" s="40">
        <v>5</v>
      </c>
      <c r="AD17" s="40">
        <v>8</v>
      </c>
      <c r="AE17" s="40">
        <v>9</v>
      </c>
      <c r="AF17" s="40">
        <v>10</v>
      </c>
    </row>
    <row r="18" spans="1:47" ht="10.5">
      <c r="A18" s="99">
        <f t="shared" si="6"/>
        <v>16</v>
      </c>
      <c r="C18">
        <f t="shared" si="2"/>
        <v>16</v>
      </c>
      <c r="D18" s="40">
        <f t="shared" si="3"/>
        <v>16</v>
      </c>
      <c r="E18" s="39" t="s">
        <v>255</v>
      </c>
      <c r="F18" s="44">
        <f t="shared" si="5"/>
        <v>16</v>
      </c>
      <c r="G18" s="40">
        <f t="shared" si="4"/>
        <v>49</v>
      </c>
      <c r="AE18" s="40">
        <v>1</v>
      </c>
      <c r="AI18" s="40">
        <v>7</v>
      </c>
      <c r="AO18" s="40">
        <v>3</v>
      </c>
      <c r="AP18" s="40">
        <v>5</v>
      </c>
      <c r="AQ18" s="40">
        <v>1</v>
      </c>
      <c r="AR18" s="40">
        <v>10</v>
      </c>
      <c r="AS18" s="40">
        <v>5</v>
      </c>
      <c r="AT18" s="40">
        <v>9</v>
      </c>
      <c r="AU18" s="40">
        <v>8</v>
      </c>
    </row>
    <row r="19" spans="1:39" ht="10.5">
      <c r="A19" s="99">
        <f t="shared" si="6"/>
        <v>17</v>
      </c>
      <c r="C19">
        <f t="shared" si="2"/>
        <v>17</v>
      </c>
      <c r="D19" s="40">
        <f t="shared" si="3"/>
        <v>17</v>
      </c>
      <c r="E19" s="39" t="s">
        <v>222</v>
      </c>
      <c r="F19" s="44">
        <f t="shared" si="5"/>
        <v>17</v>
      </c>
      <c r="G19" s="40">
        <f t="shared" si="4"/>
        <v>48</v>
      </c>
      <c r="AC19" s="40">
        <v>10</v>
      </c>
      <c r="AD19" s="40">
        <v>3</v>
      </c>
      <c r="AG19" s="40">
        <v>8</v>
      </c>
      <c r="AH19" s="40">
        <v>9</v>
      </c>
      <c r="AK19" s="40">
        <v>4</v>
      </c>
      <c r="AL19" s="40">
        <v>6</v>
      </c>
      <c r="AM19" s="40">
        <v>8</v>
      </c>
    </row>
    <row r="20" spans="1:29" ht="10.5">
      <c r="A20" s="99">
        <f t="shared" si="6"/>
        <v>18</v>
      </c>
      <c r="C20">
        <f t="shared" si="2"/>
        <v>18</v>
      </c>
      <c r="D20" s="40">
        <f t="shared" si="3"/>
        <v>17</v>
      </c>
      <c r="E20" s="39" t="s">
        <v>67</v>
      </c>
      <c r="F20" s="44">
        <f t="shared" si="5"/>
        <v>17</v>
      </c>
      <c r="G20" s="40">
        <f t="shared" si="4"/>
        <v>48</v>
      </c>
      <c r="V20" s="40">
        <v>4</v>
      </c>
      <c r="W20" s="40">
        <v>10</v>
      </c>
      <c r="X20" s="40">
        <v>2</v>
      </c>
      <c r="Y20" s="40">
        <v>6</v>
      </c>
      <c r="Z20" s="40">
        <v>3</v>
      </c>
      <c r="AA20" s="40">
        <v>9</v>
      </c>
      <c r="AB20" s="40">
        <v>9</v>
      </c>
      <c r="AC20" s="40">
        <v>5</v>
      </c>
    </row>
    <row r="21" spans="1:57" ht="10.5">
      <c r="A21" s="99">
        <f t="shared" si="6"/>
        <v>19</v>
      </c>
      <c r="C21">
        <f t="shared" si="2"/>
        <v>19</v>
      </c>
      <c r="D21" s="40">
        <f t="shared" si="3"/>
        <v>19</v>
      </c>
      <c r="E21" s="39" t="s">
        <v>122</v>
      </c>
      <c r="F21" s="44">
        <f t="shared" si="5"/>
        <v>19</v>
      </c>
      <c r="G21" s="40">
        <f t="shared" si="4"/>
        <v>42</v>
      </c>
      <c r="AO21" s="40">
        <v>2</v>
      </c>
      <c r="AP21" s="40">
        <v>3</v>
      </c>
      <c r="AR21" s="40">
        <v>5</v>
      </c>
      <c r="AS21" s="40">
        <v>3</v>
      </c>
      <c r="AT21" s="40">
        <v>5</v>
      </c>
      <c r="BA21" s="40">
        <v>7</v>
      </c>
      <c r="BB21" s="40">
        <v>4</v>
      </c>
      <c r="BC21" s="40">
        <v>6</v>
      </c>
      <c r="BD21" s="40">
        <v>2</v>
      </c>
      <c r="BE21" s="40">
        <v>5</v>
      </c>
    </row>
    <row r="22" spans="1:46" ht="10.5">
      <c r="A22" s="99">
        <f t="shared" si="6"/>
        <v>20</v>
      </c>
      <c r="C22">
        <f t="shared" si="2"/>
        <v>20</v>
      </c>
      <c r="D22" s="40">
        <f t="shared" si="3"/>
        <v>19</v>
      </c>
      <c r="E22" s="39" t="s">
        <v>256</v>
      </c>
      <c r="F22" s="44">
        <f t="shared" si="5"/>
        <v>19</v>
      </c>
      <c r="G22" s="40">
        <f t="shared" si="4"/>
        <v>42</v>
      </c>
      <c r="AJ22" s="40">
        <v>2</v>
      </c>
      <c r="AK22" s="40">
        <v>3</v>
      </c>
      <c r="AM22" s="40">
        <v>7</v>
      </c>
      <c r="AN22" s="40">
        <v>7</v>
      </c>
      <c r="AO22" s="40">
        <v>1</v>
      </c>
      <c r="AP22" s="40">
        <v>2</v>
      </c>
      <c r="AQ22" s="40">
        <v>4</v>
      </c>
      <c r="AR22" s="40">
        <v>4</v>
      </c>
      <c r="AS22" s="40">
        <v>4</v>
      </c>
      <c r="AT22" s="40">
        <v>8</v>
      </c>
    </row>
    <row r="23" spans="1:43" ht="10.5">
      <c r="A23" s="99">
        <f t="shared" si="6"/>
        <v>21</v>
      </c>
      <c r="C23">
        <f t="shared" si="2"/>
        <v>21</v>
      </c>
      <c r="D23" s="40">
        <f t="shared" si="3"/>
        <v>21</v>
      </c>
      <c r="E23" s="39" t="s">
        <v>257</v>
      </c>
      <c r="F23" s="44">
        <f t="shared" si="5"/>
        <v>21</v>
      </c>
      <c r="G23" s="40">
        <f t="shared" si="4"/>
        <v>38</v>
      </c>
      <c r="AM23" s="40">
        <v>6</v>
      </c>
      <c r="AN23" s="40">
        <v>2</v>
      </c>
      <c r="AO23" s="40">
        <v>10</v>
      </c>
      <c r="AP23" s="40">
        <v>10</v>
      </c>
      <c r="AQ23" s="40">
        <v>10</v>
      </c>
    </row>
    <row r="24" spans="1:38" ht="10.5">
      <c r="A24" s="99">
        <f t="shared" si="6"/>
        <v>22</v>
      </c>
      <c r="C24">
        <f t="shared" si="2"/>
        <v>22</v>
      </c>
      <c r="D24" s="40">
        <f t="shared" si="3"/>
        <v>21</v>
      </c>
      <c r="E24" s="39" t="s">
        <v>258</v>
      </c>
      <c r="F24" s="44">
        <f t="shared" si="5"/>
        <v>21</v>
      </c>
      <c r="G24" s="40">
        <f t="shared" si="4"/>
        <v>38</v>
      </c>
      <c r="AC24" s="40">
        <v>3</v>
      </c>
      <c r="AG24" s="40">
        <v>7</v>
      </c>
      <c r="AI24" s="40">
        <v>6</v>
      </c>
      <c r="AJ24" s="40">
        <v>10</v>
      </c>
      <c r="AK24" s="40">
        <v>7</v>
      </c>
      <c r="AL24" s="40">
        <v>5</v>
      </c>
    </row>
    <row r="25" spans="1:43" ht="10.5">
      <c r="A25" s="99">
        <f t="shared" si="6"/>
        <v>23</v>
      </c>
      <c r="C25">
        <f t="shared" si="2"/>
        <v>23</v>
      </c>
      <c r="D25" s="40">
        <f t="shared" si="3"/>
        <v>23</v>
      </c>
      <c r="E25" s="39" t="s">
        <v>111</v>
      </c>
      <c r="F25" s="44">
        <f t="shared" si="5"/>
        <v>23</v>
      </c>
      <c r="G25" s="40">
        <f t="shared" si="4"/>
        <v>33</v>
      </c>
      <c r="AC25" s="40">
        <v>6</v>
      </c>
      <c r="AG25" s="40">
        <v>1</v>
      </c>
      <c r="AI25" s="40">
        <v>3</v>
      </c>
      <c r="AK25" s="40">
        <v>1</v>
      </c>
      <c r="AL25" s="40">
        <v>7</v>
      </c>
      <c r="AM25" s="40">
        <v>4</v>
      </c>
      <c r="AN25" s="40">
        <v>5</v>
      </c>
      <c r="AQ25" s="40">
        <v>6</v>
      </c>
    </row>
    <row r="26" spans="1:36" ht="10.5">
      <c r="A26" s="99">
        <f t="shared" si="6"/>
        <v>24</v>
      </c>
      <c r="C26">
        <f t="shared" si="2"/>
        <v>24</v>
      </c>
      <c r="D26" s="40">
        <f t="shared" si="3"/>
        <v>23</v>
      </c>
      <c r="E26" s="39" t="s">
        <v>259</v>
      </c>
      <c r="F26" s="44">
        <f t="shared" si="5"/>
        <v>23</v>
      </c>
      <c r="G26" s="40">
        <f t="shared" si="4"/>
        <v>33</v>
      </c>
      <c r="AE26" s="40">
        <v>2</v>
      </c>
      <c r="AF26" s="40">
        <v>9</v>
      </c>
      <c r="AG26" s="40">
        <v>9</v>
      </c>
      <c r="AH26" s="40">
        <v>7</v>
      </c>
      <c r="AI26" s="40">
        <v>1</v>
      </c>
      <c r="AJ26" s="40">
        <v>5</v>
      </c>
    </row>
    <row r="27" spans="1:40" ht="10.5">
      <c r="A27" s="99">
        <f t="shared" si="6"/>
        <v>25</v>
      </c>
      <c r="C27">
        <f t="shared" si="2"/>
        <v>25</v>
      </c>
      <c r="D27" s="40">
        <f t="shared" si="3"/>
        <v>25</v>
      </c>
      <c r="E27" s="39" t="s">
        <v>260</v>
      </c>
      <c r="F27" s="44">
        <f t="shared" si="5"/>
        <v>25</v>
      </c>
      <c r="G27" s="40">
        <f t="shared" si="4"/>
        <v>30</v>
      </c>
      <c r="AF27" s="40">
        <v>6</v>
      </c>
      <c r="AG27" s="40">
        <v>10</v>
      </c>
      <c r="AH27" s="40">
        <v>3</v>
      </c>
      <c r="AJ27" s="40">
        <v>3</v>
      </c>
      <c r="AK27" s="40">
        <v>2</v>
      </c>
      <c r="AL27" s="40">
        <v>1</v>
      </c>
      <c r="AM27" s="40">
        <v>1</v>
      </c>
      <c r="AN27" s="40">
        <v>4</v>
      </c>
    </row>
    <row r="28" spans="1:54" ht="10.5">
      <c r="A28" s="99">
        <f t="shared" si="6"/>
        <v>26</v>
      </c>
      <c r="C28">
        <f t="shared" si="2"/>
        <v>26</v>
      </c>
      <c r="D28" s="40">
        <f t="shared" si="3"/>
        <v>26</v>
      </c>
      <c r="E28" s="39" t="s">
        <v>261</v>
      </c>
      <c r="F28" s="44">
        <f t="shared" si="5"/>
        <v>26</v>
      </c>
      <c r="G28" s="40">
        <f t="shared" si="4"/>
        <v>29</v>
      </c>
      <c r="AZ28" s="40">
        <v>9</v>
      </c>
      <c r="BA28" s="40">
        <v>10</v>
      </c>
      <c r="BB28" s="40">
        <v>10</v>
      </c>
    </row>
    <row r="29" spans="1:57" ht="10.5">
      <c r="A29" s="99">
        <f t="shared" si="6"/>
        <v>27</v>
      </c>
      <c r="C29">
        <f t="shared" si="2"/>
        <v>27</v>
      </c>
      <c r="D29" s="40">
        <f t="shared" si="3"/>
        <v>27</v>
      </c>
      <c r="E29" s="39" t="s">
        <v>262</v>
      </c>
      <c r="F29" s="44">
        <f t="shared" si="5"/>
        <v>27</v>
      </c>
      <c r="G29" s="40">
        <f t="shared" si="4"/>
        <v>28</v>
      </c>
      <c r="AX29" s="40">
        <v>6</v>
      </c>
      <c r="AZ29" s="40">
        <v>5</v>
      </c>
      <c r="BA29" s="40">
        <v>2</v>
      </c>
      <c r="BB29" s="40">
        <v>5</v>
      </c>
      <c r="BD29" s="40">
        <v>6</v>
      </c>
      <c r="BE29" s="40">
        <v>4</v>
      </c>
    </row>
    <row r="30" spans="1:22" ht="10.5">
      <c r="A30" s="99">
        <f t="shared" si="6"/>
        <v>28</v>
      </c>
      <c r="C30">
        <f t="shared" si="2"/>
        <v>28</v>
      </c>
      <c r="D30" s="40">
        <f t="shared" si="3"/>
        <v>28</v>
      </c>
      <c r="E30" s="66" t="s">
        <v>40</v>
      </c>
      <c r="F30" s="44">
        <f t="shared" si="5"/>
        <v>28</v>
      </c>
      <c r="G30" s="40">
        <f t="shared" si="4"/>
        <v>26</v>
      </c>
      <c r="P30" s="40">
        <v>6</v>
      </c>
      <c r="Q30" s="40">
        <v>6</v>
      </c>
      <c r="T30" s="40">
        <v>9</v>
      </c>
      <c r="U30" s="40">
        <v>2</v>
      </c>
      <c r="V30" s="40">
        <v>3</v>
      </c>
    </row>
    <row r="31" spans="1:57" ht="10.5">
      <c r="A31" s="99">
        <f t="shared" si="6"/>
        <v>29</v>
      </c>
      <c r="C31">
        <f t="shared" si="2"/>
        <v>29</v>
      </c>
      <c r="D31" s="40">
        <f t="shared" si="3"/>
        <v>29</v>
      </c>
      <c r="E31" s="39" t="s">
        <v>263</v>
      </c>
      <c r="F31" s="44">
        <f t="shared" si="5"/>
        <v>29</v>
      </c>
      <c r="G31" s="40">
        <f t="shared" si="4"/>
        <v>24</v>
      </c>
      <c r="BB31" s="40">
        <v>8</v>
      </c>
      <c r="BC31" s="40">
        <v>3</v>
      </c>
      <c r="BD31" s="40">
        <v>7</v>
      </c>
      <c r="BE31" s="40">
        <v>6</v>
      </c>
    </row>
    <row r="32" spans="1:35" ht="10.5">
      <c r="A32" s="99">
        <f t="shared" si="6"/>
        <v>30</v>
      </c>
      <c r="C32">
        <f t="shared" si="2"/>
        <v>30</v>
      </c>
      <c r="D32" s="40">
        <f t="shared" si="3"/>
        <v>30</v>
      </c>
      <c r="E32" s="39" t="s">
        <v>89</v>
      </c>
      <c r="F32" s="44">
        <f t="shared" si="5"/>
        <v>30</v>
      </c>
      <c r="G32" s="40">
        <f t="shared" si="4"/>
        <v>23</v>
      </c>
      <c r="Z32" s="40">
        <v>5</v>
      </c>
      <c r="AA32" s="40">
        <v>4</v>
      </c>
      <c r="AB32" s="40">
        <v>1</v>
      </c>
      <c r="AD32" s="40">
        <v>5</v>
      </c>
      <c r="AF32" s="40">
        <v>2</v>
      </c>
      <c r="AH32" s="40">
        <v>4</v>
      </c>
      <c r="AI32" s="40">
        <v>2</v>
      </c>
    </row>
    <row r="33" spans="1:55" ht="10.5">
      <c r="A33" s="99">
        <f t="shared" si="6"/>
        <v>31</v>
      </c>
      <c r="C33">
        <f t="shared" si="2"/>
        <v>31</v>
      </c>
      <c r="D33" s="40">
        <f t="shared" si="3"/>
        <v>31</v>
      </c>
      <c r="E33" s="39" t="s">
        <v>227</v>
      </c>
      <c r="F33" s="44">
        <f t="shared" si="5"/>
        <v>31</v>
      </c>
      <c r="G33" s="40">
        <f t="shared" si="4"/>
        <v>21</v>
      </c>
      <c r="AT33" s="40">
        <v>2</v>
      </c>
      <c r="AW33" s="40">
        <v>5</v>
      </c>
      <c r="AX33" s="40">
        <v>4</v>
      </c>
      <c r="BA33" s="40">
        <v>3</v>
      </c>
      <c r="BB33" s="40">
        <v>3</v>
      </c>
      <c r="BC33" s="40">
        <v>4</v>
      </c>
    </row>
    <row r="34" spans="1:21" ht="10.5">
      <c r="A34" s="99">
        <f t="shared" si="6"/>
        <v>32</v>
      </c>
      <c r="C34">
        <f t="shared" si="2"/>
        <v>32</v>
      </c>
      <c r="D34" s="40">
        <f t="shared" si="3"/>
        <v>31</v>
      </c>
      <c r="E34" s="39" t="s">
        <v>50</v>
      </c>
      <c r="F34" s="44">
        <f t="shared" si="5"/>
        <v>31</v>
      </c>
      <c r="G34" s="40">
        <f t="shared" si="4"/>
        <v>21</v>
      </c>
      <c r="Q34" s="40">
        <v>1</v>
      </c>
      <c r="R34" s="40">
        <v>5</v>
      </c>
      <c r="S34" s="40">
        <v>5</v>
      </c>
      <c r="T34" s="40">
        <v>5</v>
      </c>
      <c r="U34" s="40">
        <v>5</v>
      </c>
    </row>
    <row r="35" spans="1:20" ht="10.5">
      <c r="A35" s="99">
        <f t="shared" si="6"/>
        <v>33</v>
      </c>
      <c r="C35">
        <f aca="true" t="shared" si="7" ref="C35:C63">C34+1</f>
        <v>33</v>
      </c>
      <c r="D35" s="40">
        <f aca="true" t="shared" si="8" ref="D35:D63">IF(G35=G34,D34,C35)</f>
        <v>33</v>
      </c>
      <c r="E35" s="39" t="s">
        <v>54</v>
      </c>
      <c r="F35" s="44">
        <f t="shared" si="5"/>
        <v>33</v>
      </c>
      <c r="G35" s="40">
        <f aca="true" t="shared" si="9" ref="G35:G66">SUM(H35:BE35)</f>
        <v>20</v>
      </c>
      <c r="R35" s="40">
        <v>8</v>
      </c>
      <c r="S35" s="40">
        <v>9</v>
      </c>
      <c r="T35" s="40">
        <v>3</v>
      </c>
    </row>
    <row r="36" spans="1:19" ht="10.5">
      <c r="A36" s="99">
        <f t="shared" si="6"/>
        <v>34</v>
      </c>
      <c r="C36">
        <f t="shared" si="7"/>
        <v>34</v>
      </c>
      <c r="D36" s="40">
        <f t="shared" si="8"/>
        <v>34</v>
      </c>
      <c r="E36" s="66" t="s">
        <v>48</v>
      </c>
      <c r="F36" s="44">
        <f aca="true" t="shared" si="10" ref="F36:F67">IF(G36=G35,F35,A36)</f>
        <v>34</v>
      </c>
      <c r="G36" s="40">
        <f t="shared" si="9"/>
        <v>19</v>
      </c>
      <c r="P36" s="40">
        <v>7</v>
      </c>
      <c r="Q36" s="40">
        <v>2</v>
      </c>
      <c r="R36" s="40">
        <v>6</v>
      </c>
      <c r="S36" s="40">
        <v>4</v>
      </c>
    </row>
    <row r="37" spans="1:28" ht="10.5">
      <c r="A37" s="99">
        <f t="shared" si="6"/>
        <v>35</v>
      </c>
      <c r="C37">
        <f t="shared" si="7"/>
        <v>35</v>
      </c>
      <c r="D37" s="40">
        <f t="shared" si="8"/>
        <v>34</v>
      </c>
      <c r="E37" s="39" t="s">
        <v>79</v>
      </c>
      <c r="F37" s="44">
        <f t="shared" si="10"/>
        <v>34</v>
      </c>
      <c r="G37" s="40">
        <f t="shared" si="9"/>
        <v>19</v>
      </c>
      <c r="T37" s="40">
        <v>2</v>
      </c>
      <c r="U37" s="40">
        <v>1</v>
      </c>
      <c r="Y37" s="40">
        <v>3</v>
      </c>
      <c r="Z37" s="40">
        <v>10</v>
      </c>
      <c r="AB37" s="40">
        <v>3</v>
      </c>
    </row>
    <row r="38" spans="1:57" ht="10.5">
      <c r="A38" s="99">
        <f t="shared" si="6"/>
        <v>36</v>
      </c>
      <c r="C38">
        <f t="shared" si="7"/>
        <v>36</v>
      </c>
      <c r="D38" s="40">
        <f t="shared" si="8"/>
        <v>36</v>
      </c>
      <c r="E38" s="39" t="s">
        <v>216</v>
      </c>
      <c r="F38" s="44">
        <f t="shared" si="10"/>
        <v>36</v>
      </c>
      <c r="G38" s="40">
        <f t="shared" si="9"/>
        <v>18</v>
      </c>
      <c r="BD38" s="40">
        <v>8</v>
      </c>
      <c r="BE38" s="40">
        <v>10</v>
      </c>
    </row>
    <row r="39" spans="1:53" ht="10.5">
      <c r="A39" s="99">
        <f t="shared" si="6"/>
        <v>37</v>
      </c>
      <c r="C39">
        <f t="shared" si="7"/>
        <v>37</v>
      </c>
      <c r="D39" s="40">
        <f t="shared" si="8"/>
        <v>36</v>
      </c>
      <c r="E39" s="39" t="s">
        <v>264</v>
      </c>
      <c r="F39" s="44">
        <f t="shared" si="10"/>
        <v>36</v>
      </c>
      <c r="G39" s="40">
        <f t="shared" si="9"/>
        <v>18</v>
      </c>
      <c r="AZ39" s="40">
        <v>10</v>
      </c>
      <c r="BA39" s="40">
        <v>8</v>
      </c>
    </row>
    <row r="40" spans="1:52" ht="10.5">
      <c r="A40" s="99">
        <f t="shared" si="6"/>
        <v>38</v>
      </c>
      <c r="C40">
        <f t="shared" si="7"/>
        <v>38</v>
      </c>
      <c r="D40" s="40">
        <f t="shared" si="8"/>
        <v>36</v>
      </c>
      <c r="E40" s="39" t="s">
        <v>265</v>
      </c>
      <c r="F40" s="44">
        <f t="shared" si="10"/>
        <v>36</v>
      </c>
      <c r="G40" s="40">
        <f t="shared" si="9"/>
        <v>18</v>
      </c>
      <c r="AT40" s="40">
        <v>1</v>
      </c>
      <c r="AU40" s="40">
        <v>2</v>
      </c>
      <c r="AV40" s="40">
        <v>5</v>
      </c>
      <c r="AW40" s="40">
        <v>2</v>
      </c>
      <c r="AX40" s="40">
        <v>2</v>
      </c>
      <c r="AY40" s="40">
        <v>5</v>
      </c>
      <c r="AZ40" s="40">
        <v>1</v>
      </c>
    </row>
    <row r="41" spans="1:24" ht="10.5">
      <c r="A41" s="99">
        <f t="shared" si="6"/>
        <v>39</v>
      </c>
      <c r="C41">
        <f t="shared" si="7"/>
        <v>39</v>
      </c>
      <c r="D41" s="40">
        <f t="shared" si="8"/>
        <v>39</v>
      </c>
      <c r="E41" s="39" t="s">
        <v>87</v>
      </c>
      <c r="F41" s="44">
        <f t="shared" si="10"/>
        <v>39</v>
      </c>
      <c r="G41" s="40">
        <f t="shared" si="9"/>
        <v>17</v>
      </c>
      <c r="P41" s="40">
        <v>4</v>
      </c>
      <c r="S41" s="40">
        <v>7</v>
      </c>
      <c r="T41" s="40">
        <v>1</v>
      </c>
      <c r="X41" s="40">
        <v>5</v>
      </c>
    </row>
    <row r="42" spans="1:57" ht="10.5">
      <c r="A42" s="99">
        <f t="shared" si="6"/>
        <v>40</v>
      </c>
      <c r="C42">
        <f t="shared" si="7"/>
        <v>40</v>
      </c>
      <c r="D42" s="40">
        <f t="shared" si="8"/>
        <v>39</v>
      </c>
      <c r="E42" s="39" t="s">
        <v>266</v>
      </c>
      <c r="F42" s="44">
        <f t="shared" si="10"/>
        <v>39</v>
      </c>
      <c r="G42" s="40">
        <f t="shared" si="9"/>
        <v>17</v>
      </c>
      <c r="BD42" s="40">
        <v>9</v>
      </c>
      <c r="BE42" s="40">
        <v>8</v>
      </c>
    </row>
    <row r="43" spans="1:50" ht="10.5">
      <c r="A43" s="99">
        <f t="shared" si="6"/>
        <v>41</v>
      </c>
      <c r="C43">
        <f t="shared" si="7"/>
        <v>41</v>
      </c>
      <c r="D43" s="40">
        <f t="shared" si="8"/>
        <v>41</v>
      </c>
      <c r="E43" s="39" t="s">
        <v>267</v>
      </c>
      <c r="F43" s="44">
        <f t="shared" si="10"/>
        <v>41</v>
      </c>
      <c r="G43" s="40">
        <f t="shared" si="9"/>
        <v>16</v>
      </c>
      <c r="AU43" s="40">
        <v>3</v>
      </c>
      <c r="AW43" s="40">
        <v>10</v>
      </c>
      <c r="AX43" s="40">
        <v>3</v>
      </c>
    </row>
    <row r="44" spans="1:40" ht="10.5">
      <c r="A44" s="99">
        <f t="shared" si="6"/>
        <v>42</v>
      </c>
      <c r="C44">
        <f t="shared" si="7"/>
        <v>42</v>
      </c>
      <c r="D44" s="40">
        <f t="shared" si="8"/>
        <v>42</v>
      </c>
      <c r="E44" s="39" t="s">
        <v>170</v>
      </c>
      <c r="F44" s="44">
        <f t="shared" si="10"/>
        <v>42</v>
      </c>
      <c r="G44" s="40">
        <f t="shared" si="9"/>
        <v>15</v>
      </c>
      <c r="AF44" s="40">
        <v>5</v>
      </c>
      <c r="AL44" s="40">
        <v>4</v>
      </c>
      <c r="AM44" s="40">
        <v>5</v>
      </c>
      <c r="AN44" s="40">
        <v>1</v>
      </c>
    </row>
    <row r="45" spans="1:36" ht="10.5">
      <c r="A45" s="99">
        <f t="shared" si="6"/>
        <v>43</v>
      </c>
      <c r="C45">
        <f t="shared" si="7"/>
        <v>43</v>
      </c>
      <c r="D45" s="40">
        <f t="shared" si="8"/>
        <v>42</v>
      </c>
      <c r="E45" s="39" t="s">
        <v>110</v>
      </c>
      <c r="F45" s="44">
        <f t="shared" si="10"/>
        <v>42</v>
      </c>
      <c r="G45" s="40">
        <f t="shared" si="9"/>
        <v>15</v>
      </c>
      <c r="Z45" s="40">
        <v>2</v>
      </c>
      <c r="AA45" s="40">
        <v>3</v>
      </c>
      <c r="AB45" s="40">
        <v>4</v>
      </c>
      <c r="AJ45" s="40">
        <v>6</v>
      </c>
    </row>
    <row r="46" spans="1:50" ht="10.5">
      <c r="A46" s="99">
        <f t="shared" si="6"/>
        <v>44</v>
      </c>
      <c r="C46">
        <f t="shared" si="7"/>
        <v>44</v>
      </c>
      <c r="D46" s="40">
        <f t="shared" si="8"/>
        <v>44</v>
      </c>
      <c r="E46" s="39" t="s">
        <v>150</v>
      </c>
      <c r="F46" s="44">
        <f t="shared" si="10"/>
        <v>44</v>
      </c>
      <c r="G46" s="40">
        <f t="shared" si="9"/>
        <v>14</v>
      </c>
      <c r="AV46" s="40">
        <v>3</v>
      </c>
      <c r="AW46" s="40">
        <v>6</v>
      </c>
      <c r="AX46" s="40">
        <v>5</v>
      </c>
    </row>
    <row r="47" spans="1:57" ht="10.5">
      <c r="A47" s="99">
        <f t="shared" si="6"/>
        <v>45</v>
      </c>
      <c r="C47">
        <f t="shared" si="7"/>
        <v>45</v>
      </c>
      <c r="D47" s="40">
        <f t="shared" si="8"/>
        <v>45</v>
      </c>
      <c r="E47" s="39" t="s">
        <v>268</v>
      </c>
      <c r="F47" s="44">
        <f t="shared" si="10"/>
        <v>45</v>
      </c>
      <c r="G47" s="40">
        <f t="shared" si="9"/>
        <v>13</v>
      </c>
      <c r="BC47" s="40">
        <v>2</v>
      </c>
      <c r="BD47" s="40">
        <v>4</v>
      </c>
      <c r="BE47" s="40">
        <v>7</v>
      </c>
    </row>
    <row r="48" spans="1:56" ht="10.5">
      <c r="A48" s="99">
        <f t="shared" si="6"/>
        <v>46</v>
      </c>
      <c r="C48">
        <f t="shared" si="7"/>
        <v>46</v>
      </c>
      <c r="D48" s="40">
        <f t="shared" si="8"/>
        <v>45</v>
      </c>
      <c r="E48" s="39" t="s">
        <v>269</v>
      </c>
      <c r="F48" s="44">
        <f t="shared" si="10"/>
        <v>45</v>
      </c>
      <c r="G48" s="40">
        <f t="shared" si="9"/>
        <v>13</v>
      </c>
      <c r="BB48" s="40">
        <v>1</v>
      </c>
      <c r="BC48" s="40">
        <v>7</v>
      </c>
      <c r="BD48" s="40">
        <v>5</v>
      </c>
    </row>
    <row r="49" spans="1:41" ht="10.5">
      <c r="A49" s="99">
        <f t="shared" si="6"/>
        <v>47</v>
      </c>
      <c r="C49">
        <f t="shared" si="7"/>
        <v>47</v>
      </c>
      <c r="D49" s="40">
        <f t="shared" si="8"/>
        <v>47</v>
      </c>
      <c r="E49" s="39" t="s">
        <v>270</v>
      </c>
      <c r="F49" s="44">
        <f t="shared" si="10"/>
        <v>47</v>
      </c>
      <c r="G49" s="40">
        <f t="shared" si="9"/>
        <v>11</v>
      </c>
      <c r="AN49" s="40">
        <v>6</v>
      </c>
      <c r="AO49" s="40">
        <v>5</v>
      </c>
    </row>
    <row r="50" spans="1:51" ht="10.5">
      <c r="A50" s="99">
        <f t="shared" si="6"/>
        <v>48</v>
      </c>
      <c r="C50">
        <f t="shared" si="7"/>
        <v>48</v>
      </c>
      <c r="D50" s="40">
        <f t="shared" si="8"/>
        <v>48</v>
      </c>
      <c r="E50" s="39" t="s">
        <v>271</v>
      </c>
      <c r="F50" s="44">
        <f t="shared" si="10"/>
        <v>48</v>
      </c>
      <c r="G50" s="40">
        <f t="shared" si="9"/>
        <v>10</v>
      </c>
      <c r="AY50" s="40">
        <v>10</v>
      </c>
    </row>
    <row r="51" spans="1:37" ht="10.5">
      <c r="A51" s="99">
        <f t="shared" si="6"/>
        <v>49</v>
      </c>
      <c r="C51">
        <f t="shared" si="7"/>
        <v>49</v>
      </c>
      <c r="D51" s="40">
        <f t="shared" si="8"/>
        <v>48</v>
      </c>
      <c r="E51" s="39" t="s">
        <v>165</v>
      </c>
      <c r="F51" s="44">
        <f t="shared" si="10"/>
        <v>48</v>
      </c>
      <c r="G51" s="40">
        <f t="shared" si="9"/>
        <v>10</v>
      </c>
      <c r="AJ51" s="40">
        <v>4</v>
      </c>
      <c r="AK51" s="40">
        <v>6</v>
      </c>
    </row>
    <row r="52" spans="1:57" ht="10.5">
      <c r="A52" s="99">
        <f t="shared" si="6"/>
        <v>50</v>
      </c>
      <c r="C52">
        <f t="shared" si="7"/>
        <v>50</v>
      </c>
      <c r="D52" s="40">
        <f t="shared" si="8"/>
        <v>50</v>
      </c>
      <c r="E52" s="39" t="s">
        <v>272</v>
      </c>
      <c r="F52" s="44">
        <f t="shared" si="10"/>
        <v>50</v>
      </c>
      <c r="G52" s="40">
        <f t="shared" si="9"/>
        <v>9</v>
      </c>
      <c r="AX52" s="40">
        <v>1</v>
      </c>
      <c r="AY52" s="40">
        <v>2</v>
      </c>
      <c r="AZ52" s="40">
        <v>3</v>
      </c>
      <c r="BE52" s="40">
        <v>3</v>
      </c>
    </row>
    <row r="53" spans="1:31" ht="10.5">
      <c r="A53" s="99">
        <f t="shared" si="6"/>
        <v>51</v>
      </c>
      <c r="C53">
        <f t="shared" si="7"/>
        <v>51</v>
      </c>
      <c r="D53" s="40">
        <f t="shared" si="8"/>
        <v>50</v>
      </c>
      <c r="E53" s="39" t="s">
        <v>197</v>
      </c>
      <c r="F53" s="44">
        <f t="shared" si="10"/>
        <v>50</v>
      </c>
      <c r="G53" s="40">
        <f t="shared" si="9"/>
        <v>9</v>
      </c>
      <c r="AD53" s="40">
        <v>4</v>
      </c>
      <c r="AE53" s="40">
        <v>5</v>
      </c>
    </row>
    <row r="54" spans="1:47" ht="10.5">
      <c r="A54" s="99">
        <f t="shared" si="6"/>
        <v>52</v>
      </c>
      <c r="C54">
        <f t="shared" si="7"/>
        <v>52</v>
      </c>
      <c r="D54" s="40">
        <f t="shared" si="8"/>
        <v>52</v>
      </c>
      <c r="E54" s="39" t="s">
        <v>273</v>
      </c>
      <c r="F54" s="44">
        <f t="shared" si="10"/>
        <v>52</v>
      </c>
      <c r="G54" s="40">
        <f t="shared" si="9"/>
        <v>8</v>
      </c>
      <c r="AS54" s="40">
        <v>2</v>
      </c>
      <c r="AU54" s="40">
        <v>6</v>
      </c>
    </row>
    <row r="55" spans="1:30" ht="10.5">
      <c r="A55" s="99">
        <f t="shared" si="6"/>
        <v>53</v>
      </c>
      <c r="C55">
        <f t="shared" si="7"/>
        <v>53</v>
      </c>
      <c r="D55" s="40">
        <f t="shared" si="8"/>
        <v>52</v>
      </c>
      <c r="E55" s="39" t="s">
        <v>215</v>
      </c>
      <c r="F55" s="44">
        <f t="shared" si="10"/>
        <v>52</v>
      </c>
      <c r="G55" s="40">
        <f t="shared" si="9"/>
        <v>8</v>
      </c>
      <c r="AC55" s="40">
        <v>7</v>
      </c>
      <c r="AD55" s="40">
        <v>1</v>
      </c>
    </row>
    <row r="56" spans="1:51" ht="10.5">
      <c r="A56" s="99">
        <f t="shared" si="6"/>
        <v>54</v>
      </c>
      <c r="C56">
        <f t="shared" si="7"/>
        <v>54</v>
      </c>
      <c r="D56" s="40">
        <f t="shared" si="8"/>
        <v>54</v>
      </c>
      <c r="E56" s="39" t="s">
        <v>274</v>
      </c>
      <c r="F56" s="44">
        <f t="shared" si="10"/>
        <v>54</v>
      </c>
      <c r="G56" s="40">
        <f t="shared" si="9"/>
        <v>7</v>
      </c>
      <c r="AV56" s="40">
        <v>6</v>
      </c>
      <c r="AY56" s="40">
        <v>1</v>
      </c>
    </row>
    <row r="57" spans="1:49" ht="10.5">
      <c r="A57" s="99">
        <f t="shared" si="6"/>
        <v>55</v>
      </c>
      <c r="C57">
        <f t="shared" si="7"/>
        <v>55</v>
      </c>
      <c r="D57" s="40">
        <f t="shared" si="8"/>
        <v>54</v>
      </c>
      <c r="E57" s="39" t="s">
        <v>275</v>
      </c>
      <c r="F57" s="44">
        <f t="shared" si="10"/>
        <v>54</v>
      </c>
      <c r="G57" s="40">
        <f t="shared" si="9"/>
        <v>7</v>
      </c>
      <c r="AV57" s="40">
        <v>4</v>
      </c>
      <c r="AW57" s="40">
        <v>3</v>
      </c>
    </row>
    <row r="58" spans="1:55" ht="10.5">
      <c r="A58" s="99">
        <f t="shared" si="6"/>
        <v>56</v>
      </c>
      <c r="C58">
        <f t="shared" si="7"/>
        <v>56</v>
      </c>
      <c r="D58" s="40">
        <f t="shared" si="8"/>
        <v>56</v>
      </c>
      <c r="E58" s="39" t="s">
        <v>276</v>
      </c>
      <c r="F58" s="44">
        <f t="shared" si="10"/>
        <v>56</v>
      </c>
      <c r="G58" s="40">
        <f t="shared" si="9"/>
        <v>6</v>
      </c>
      <c r="BA58" s="40">
        <v>1</v>
      </c>
      <c r="BC58" s="40">
        <v>5</v>
      </c>
    </row>
    <row r="59" spans="1:55" ht="10.5">
      <c r="A59" s="99">
        <f t="shared" si="6"/>
        <v>57</v>
      </c>
      <c r="C59">
        <f t="shared" si="7"/>
        <v>57</v>
      </c>
      <c r="D59" s="40">
        <f t="shared" si="8"/>
        <v>56</v>
      </c>
      <c r="E59" s="39" t="s">
        <v>277</v>
      </c>
      <c r="F59" s="44">
        <f t="shared" si="10"/>
        <v>56</v>
      </c>
      <c r="G59" s="40">
        <f t="shared" si="9"/>
        <v>6</v>
      </c>
      <c r="BA59" s="40">
        <v>5</v>
      </c>
      <c r="BC59" s="40">
        <v>1</v>
      </c>
    </row>
    <row r="60" spans="1:36" ht="10.5">
      <c r="A60" s="99">
        <f t="shared" si="6"/>
        <v>58</v>
      </c>
      <c r="C60">
        <f t="shared" si="7"/>
        <v>58</v>
      </c>
      <c r="D60" s="40">
        <f t="shared" si="8"/>
        <v>56</v>
      </c>
      <c r="E60" s="39" t="s">
        <v>278</v>
      </c>
      <c r="F60" s="44">
        <f t="shared" si="10"/>
        <v>56</v>
      </c>
      <c r="G60" s="40">
        <f t="shared" si="9"/>
        <v>6</v>
      </c>
      <c r="AI60" s="40">
        <v>5</v>
      </c>
      <c r="AJ60" s="40">
        <v>1</v>
      </c>
    </row>
    <row r="61" spans="1:57" ht="10.5">
      <c r="A61" s="99">
        <f t="shared" si="6"/>
        <v>59</v>
      </c>
      <c r="C61">
        <f t="shared" si="7"/>
        <v>59</v>
      </c>
      <c r="D61" s="40">
        <f t="shared" si="8"/>
        <v>59</v>
      </c>
      <c r="E61" s="39" t="s">
        <v>279</v>
      </c>
      <c r="F61" s="44">
        <f t="shared" si="10"/>
        <v>59</v>
      </c>
      <c r="G61" s="40">
        <f t="shared" si="9"/>
        <v>5</v>
      </c>
      <c r="AY61" s="40">
        <v>4</v>
      </c>
      <c r="BE61" s="40">
        <v>1</v>
      </c>
    </row>
    <row r="62" spans="1:49" ht="10.5">
      <c r="A62" s="99">
        <f t="shared" si="6"/>
        <v>60</v>
      </c>
      <c r="C62">
        <f t="shared" si="7"/>
        <v>60</v>
      </c>
      <c r="D62" s="40">
        <f t="shared" si="8"/>
        <v>59</v>
      </c>
      <c r="E62" s="39" t="s">
        <v>280</v>
      </c>
      <c r="F62" s="44">
        <f t="shared" si="10"/>
        <v>59</v>
      </c>
      <c r="G62" s="40">
        <f t="shared" si="9"/>
        <v>5</v>
      </c>
      <c r="AV62" s="40">
        <v>1</v>
      </c>
      <c r="AW62" s="40">
        <v>4</v>
      </c>
    </row>
    <row r="63" spans="1:25" ht="10.5">
      <c r="A63" s="99">
        <f t="shared" si="6"/>
        <v>61</v>
      </c>
      <c r="C63">
        <f t="shared" si="7"/>
        <v>61</v>
      </c>
      <c r="D63" s="40">
        <f t="shared" si="8"/>
        <v>59</v>
      </c>
      <c r="E63" s="39" t="s">
        <v>116</v>
      </c>
      <c r="F63" s="44">
        <f t="shared" si="10"/>
        <v>59</v>
      </c>
      <c r="G63" s="40">
        <f t="shared" si="9"/>
        <v>5</v>
      </c>
      <c r="V63" s="40">
        <v>1</v>
      </c>
      <c r="Y63" s="40">
        <v>4</v>
      </c>
    </row>
    <row r="64" spans="1:18" ht="10.5">
      <c r="A64" s="99">
        <f t="shared" si="6"/>
        <v>62</v>
      </c>
      <c r="D64" s="40"/>
      <c r="E64" s="66" t="s">
        <v>44</v>
      </c>
      <c r="F64" s="44">
        <f t="shared" si="10"/>
        <v>59</v>
      </c>
      <c r="G64" s="40">
        <f t="shared" si="9"/>
        <v>5</v>
      </c>
      <c r="Q64" s="40">
        <v>4</v>
      </c>
      <c r="R64" s="40">
        <v>1</v>
      </c>
    </row>
    <row r="65" spans="1:46" ht="10.5">
      <c r="A65" s="99">
        <f t="shared" si="6"/>
        <v>63</v>
      </c>
      <c r="C65">
        <f>C64+1</f>
        <v>1</v>
      </c>
      <c r="D65" s="40">
        <f>IF(G65=G64,D64,C65)</f>
        <v>1</v>
      </c>
      <c r="E65" s="39" t="s">
        <v>281</v>
      </c>
      <c r="F65" s="44">
        <f t="shared" si="10"/>
        <v>63</v>
      </c>
      <c r="G65" s="40">
        <f t="shared" si="9"/>
        <v>4</v>
      </c>
      <c r="AR65" s="40">
        <v>1</v>
      </c>
      <c r="AT65" s="40">
        <v>3</v>
      </c>
    </row>
    <row r="66" spans="1:33" ht="10.5">
      <c r="A66" s="99">
        <f t="shared" si="6"/>
        <v>64</v>
      </c>
      <c r="C66">
        <f>C65+1</f>
        <v>2</v>
      </c>
      <c r="D66" s="40">
        <f>IF(G66=G65,D65,C66)</f>
        <v>1</v>
      </c>
      <c r="E66" s="39" t="s">
        <v>221</v>
      </c>
      <c r="F66" s="44">
        <f t="shared" si="10"/>
        <v>63</v>
      </c>
      <c r="G66" s="40">
        <f t="shared" si="9"/>
        <v>4</v>
      </c>
      <c r="AG66" s="40">
        <v>4</v>
      </c>
    </row>
    <row r="67" spans="1:16" ht="10.5">
      <c r="A67" s="99">
        <f t="shared" si="6"/>
        <v>65</v>
      </c>
      <c r="D67" s="40"/>
      <c r="E67" s="66" t="s">
        <v>323</v>
      </c>
      <c r="F67" s="44">
        <f t="shared" si="10"/>
        <v>65</v>
      </c>
      <c r="G67" s="40">
        <f aca="true" t="shared" si="11" ref="G67:G77">SUM(H67:BE67)</f>
        <v>3</v>
      </c>
      <c r="P67" s="40">
        <v>3</v>
      </c>
    </row>
    <row r="68" spans="1:56" ht="10.5">
      <c r="A68" s="99">
        <f t="shared" si="6"/>
        <v>66</v>
      </c>
      <c r="C68">
        <f>C67+1</f>
        <v>1</v>
      </c>
      <c r="D68" s="40">
        <f>IF(G68=G67,D67,C68)</f>
        <v>0</v>
      </c>
      <c r="E68" s="39" t="s">
        <v>282</v>
      </c>
      <c r="F68" s="44">
        <f aca="true" t="shared" si="12" ref="F68:F77">IF(G68=G67,F67,A68)</f>
        <v>65</v>
      </c>
      <c r="G68" s="40">
        <f t="shared" si="11"/>
        <v>3</v>
      </c>
      <c r="BD68" s="40">
        <v>3</v>
      </c>
    </row>
    <row r="69" spans="1:49" ht="10.5">
      <c r="A69" s="99">
        <f aca="true" t="shared" si="13" ref="A69:A100">A68+1</f>
        <v>67</v>
      </c>
      <c r="C69">
        <f>C68+1</f>
        <v>2</v>
      </c>
      <c r="D69" s="40">
        <f>IF(G69=G68,D68,C69)</f>
        <v>0</v>
      </c>
      <c r="E69" s="39" t="s">
        <v>283</v>
      </c>
      <c r="F69" s="44">
        <f t="shared" si="12"/>
        <v>65</v>
      </c>
      <c r="G69" s="40">
        <f t="shared" si="11"/>
        <v>3</v>
      </c>
      <c r="AV69" s="40">
        <v>2</v>
      </c>
      <c r="AW69" s="40">
        <v>1</v>
      </c>
    </row>
    <row r="70" spans="1:27" ht="10.5">
      <c r="A70" s="99">
        <f t="shared" si="13"/>
        <v>68</v>
      </c>
      <c r="C70">
        <f>C69+1</f>
        <v>3</v>
      </c>
      <c r="D70" s="40">
        <f>IF(G70=G69,D69,C70)</f>
        <v>0</v>
      </c>
      <c r="E70" s="39" t="s">
        <v>124</v>
      </c>
      <c r="F70" s="44">
        <f t="shared" si="12"/>
        <v>65</v>
      </c>
      <c r="G70" s="40">
        <f t="shared" si="11"/>
        <v>3</v>
      </c>
      <c r="W70" s="40">
        <v>1</v>
      </c>
      <c r="AA70" s="40">
        <v>2</v>
      </c>
    </row>
    <row r="71" spans="1:18" ht="10.5">
      <c r="A71" s="99">
        <f t="shared" si="13"/>
        <v>69</v>
      </c>
      <c r="D71" s="40"/>
      <c r="E71" s="66" t="s">
        <v>93</v>
      </c>
      <c r="F71" s="44">
        <f t="shared" si="12"/>
        <v>65</v>
      </c>
      <c r="G71" s="40">
        <f t="shared" si="11"/>
        <v>3</v>
      </c>
      <c r="R71" s="40">
        <v>3</v>
      </c>
    </row>
    <row r="72" spans="1:54" ht="10.5">
      <c r="A72" s="99">
        <f t="shared" si="13"/>
        <v>70</v>
      </c>
      <c r="C72">
        <f>C71+1</f>
        <v>1</v>
      </c>
      <c r="D72" s="40">
        <f>IF(G72=G71,D71,C72)</f>
        <v>1</v>
      </c>
      <c r="E72" s="39" t="s">
        <v>284</v>
      </c>
      <c r="F72" s="44">
        <f t="shared" si="12"/>
        <v>70</v>
      </c>
      <c r="G72" s="40">
        <f t="shared" si="11"/>
        <v>2</v>
      </c>
      <c r="BB72" s="40">
        <v>2</v>
      </c>
    </row>
    <row r="73" spans="1:34" ht="10.5">
      <c r="A73" s="99">
        <f t="shared" si="13"/>
        <v>71</v>
      </c>
      <c r="C73">
        <f>C72+1</f>
        <v>2</v>
      </c>
      <c r="D73" s="40">
        <f>IF(G73=G72,D72,C73)</f>
        <v>1</v>
      </c>
      <c r="E73" s="39" t="s">
        <v>232</v>
      </c>
      <c r="F73" s="44">
        <f t="shared" si="12"/>
        <v>70</v>
      </c>
      <c r="G73" s="40">
        <f t="shared" si="11"/>
        <v>2</v>
      </c>
      <c r="AH73" s="40">
        <v>2</v>
      </c>
    </row>
    <row r="74" spans="1:27" ht="10.5">
      <c r="A74" s="99">
        <f t="shared" si="13"/>
        <v>72</v>
      </c>
      <c r="C74">
        <f>C73+1</f>
        <v>3</v>
      </c>
      <c r="D74" s="40">
        <f>IF(G74=G73,D73,C74)</f>
        <v>1</v>
      </c>
      <c r="E74" s="39" t="s">
        <v>285</v>
      </c>
      <c r="F74" s="44">
        <f t="shared" si="12"/>
        <v>70</v>
      </c>
      <c r="G74" s="40">
        <f t="shared" si="11"/>
        <v>2</v>
      </c>
      <c r="Y74" s="40">
        <v>1</v>
      </c>
      <c r="AA74" s="40">
        <v>1</v>
      </c>
    </row>
    <row r="75" spans="1:16" ht="10.5">
      <c r="A75" s="99">
        <f t="shared" si="13"/>
        <v>73</v>
      </c>
      <c r="D75" s="40"/>
      <c r="E75" s="66" t="s">
        <v>56</v>
      </c>
      <c r="F75" s="44">
        <f t="shared" si="12"/>
        <v>73</v>
      </c>
      <c r="G75" s="40">
        <f t="shared" si="11"/>
        <v>1</v>
      </c>
      <c r="P75" s="40">
        <v>1</v>
      </c>
    </row>
    <row r="76" spans="1:47" ht="10.5">
      <c r="A76" s="99">
        <f t="shared" si="13"/>
        <v>74</v>
      </c>
      <c r="C76">
        <f>C75+1</f>
        <v>1</v>
      </c>
      <c r="D76" s="40">
        <f>IF(G76=G75,D75,C76)</f>
        <v>0</v>
      </c>
      <c r="E76" s="39" t="s">
        <v>286</v>
      </c>
      <c r="F76" s="44">
        <f t="shared" si="12"/>
        <v>73</v>
      </c>
      <c r="G76" s="40">
        <f t="shared" si="11"/>
        <v>1</v>
      </c>
      <c r="AU76" s="40">
        <v>1</v>
      </c>
    </row>
    <row r="77" spans="1:45" ht="10.5">
      <c r="A77" s="99">
        <f t="shared" si="13"/>
        <v>75</v>
      </c>
      <c r="C77">
        <f>C76+1</f>
        <v>2</v>
      </c>
      <c r="D77" s="40">
        <f>IF(G77=G76,D76,C77)</f>
        <v>0</v>
      </c>
      <c r="E77" s="39" t="s">
        <v>287</v>
      </c>
      <c r="F77" s="44">
        <f t="shared" si="12"/>
        <v>73</v>
      </c>
      <c r="G77" s="40">
        <f t="shared" si="11"/>
        <v>1</v>
      </c>
      <c r="AS77" s="40">
        <v>1</v>
      </c>
    </row>
    <row r="78" spans="1:6" ht="10.5">
      <c r="A78" s="99">
        <f t="shared" si="13"/>
        <v>76</v>
      </c>
      <c r="E78" s="57"/>
      <c r="F78" s="57"/>
    </row>
    <row r="79" spans="1:6" ht="10.5">
      <c r="A79" s="99">
        <f t="shared" si="13"/>
        <v>77</v>
      </c>
      <c r="E79" s="58"/>
      <c r="F79" s="58"/>
    </row>
    <row r="80" spans="1:6" ht="10.5">
      <c r="A80" s="99">
        <f t="shared" si="13"/>
        <v>78</v>
      </c>
      <c r="E80" s="57"/>
      <c r="F80" s="57"/>
    </row>
    <row r="81" spans="1:6" ht="10.5">
      <c r="A81" s="99">
        <f t="shared" si="13"/>
        <v>79</v>
      </c>
      <c r="E81" s="57"/>
      <c r="F81" s="57"/>
    </row>
    <row r="82" spans="1:6" ht="10.5">
      <c r="A82" s="99">
        <f t="shared" si="13"/>
        <v>80</v>
      </c>
      <c r="E82" s="57"/>
      <c r="F82" s="57"/>
    </row>
    <row r="83" spans="1:6" ht="10.5">
      <c r="A83" s="99">
        <f t="shared" si="13"/>
        <v>81</v>
      </c>
      <c r="E83" s="57"/>
      <c r="F83" s="57"/>
    </row>
    <row r="84" spans="1:6" ht="10.5">
      <c r="A84" s="99">
        <f t="shared" si="13"/>
        <v>82</v>
      </c>
      <c r="E84" s="57"/>
      <c r="F84" s="57"/>
    </row>
    <row r="85" spans="1:6" ht="10.5">
      <c r="A85" s="99">
        <f t="shared" si="13"/>
        <v>83</v>
      </c>
      <c r="E85" s="57"/>
      <c r="F85" s="57"/>
    </row>
    <row r="86" spans="1:6" ht="10.5">
      <c r="A86" s="99">
        <f t="shared" si="13"/>
        <v>84</v>
      </c>
      <c r="E86" s="57"/>
      <c r="F86" s="57"/>
    </row>
    <row r="87" spans="1:6" ht="10.5">
      <c r="A87" s="99">
        <f t="shared" si="13"/>
        <v>85</v>
      </c>
      <c r="E87" s="57"/>
      <c r="F87" s="57"/>
    </row>
    <row r="88" spans="1:6" ht="10.5">
      <c r="A88" s="99">
        <f t="shared" si="13"/>
        <v>86</v>
      </c>
      <c r="E88" s="57"/>
      <c r="F88" s="57"/>
    </row>
    <row r="89" spans="1:6" ht="10.5">
      <c r="A89" s="99">
        <f t="shared" si="13"/>
        <v>87</v>
      </c>
      <c r="E89" s="57"/>
      <c r="F89" s="57"/>
    </row>
    <row r="90" spans="1:6" ht="10.5">
      <c r="A90" s="99">
        <f t="shared" si="13"/>
        <v>88</v>
      </c>
      <c r="E90" s="57"/>
      <c r="F90" s="57"/>
    </row>
    <row r="91" spans="1:6" ht="10.5">
      <c r="A91" s="99">
        <f t="shared" si="13"/>
        <v>89</v>
      </c>
      <c r="E91" s="57"/>
      <c r="F91" s="57"/>
    </row>
    <row r="92" spans="1:6" ht="10.5">
      <c r="A92" s="99">
        <f t="shared" si="13"/>
        <v>90</v>
      </c>
      <c r="E92" s="57"/>
      <c r="F92" s="57"/>
    </row>
    <row r="93" spans="1:6" ht="10.5">
      <c r="A93" s="99">
        <f t="shared" si="13"/>
        <v>91</v>
      </c>
      <c r="E93" s="57"/>
      <c r="F93" s="57"/>
    </row>
    <row r="94" spans="1:6" ht="10.5">
      <c r="A94" s="99">
        <f t="shared" si="13"/>
        <v>92</v>
      </c>
      <c r="E94" s="57"/>
      <c r="F94" s="57"/>
    </row>
    <row r="95" spans="1:6" ht="10.5">
      <c r="A95" s="99">
        <f t="shared" si="13"/>
        <v>93</v>
      </c>
      <c r="E95" s="58"/>
      <c r="F95" s="58"/>
    </row>
    <row r="96" spans="1:6" ht="10.5">
      <c r="A96" s="99">
        <f t="shared" si="13"/>
        <v>94</v>
      </c>
      <c r="E96" s="56"/>
      <c r="F96" s="56"/>
    </row>
    <row r="97" spans="1:6" ht="10.5">
      <c r="A97" s="99">
        <f t="shared" si="13"/>
        <v>95</v>
      </c>
      <c r="E97" s="57"/>
      <c r="F97" s="57"/>
    </row>
    <row r="98" spans="1:6" ht="10.5">
      <c r="A98" s="99">
        <f t="shared" si="13"/>
        <v>96</v>
      </c>
      <c r="E98" s="57"/>
      <c r="F98" s="57"/>
    </row>
    <row r="99" spans="1:6" ht="10.5">
      <c r="A99" s="99">
        <f t="shared" si="13"/>
        <v>97</v>
      </c>
      <c r="E99" s="56"/>
      <c r="F99" s="56"/>
    </row>
    <row r="100" spans="1:6" ht="10.5">
      <c r="A100" s="99">
        <f t="shared" si="13"/>
        <v>98</v>
      </c>
      <c r="E100" s="57"/>
      <c r="F100" s="57"/>
    </row>
    <row r="101" spans="5:6" ht="10.5">
      <c r="E101" s="57"/>
      <c r="F101" s="57"/>
    </row>
    <row r="102" spans="5:6" ht="10.5">
      <c r="E102" s="57"/>
      <c r="F102" s="57"/>
    </row>
    <row r="103" spans="5:6" ht="10.5">
      <c r="E103" s="57"/>
      <c r="F103" s="57"/>
    </row>
    <row r="104" spans="5:6" ht="10.5">
      <c r="E104" s="57"/>
      <c r="F104" s="57"/>
    </row>
    <row r="105" spans="5:6" ht="10.5">
      <c r="E105" s="57"/>
      <c r="F105" s="57"/>
    </row>
    <row r="106" spans="5:6" ht="10.5">
      <c r="E106" s="57"/>
      <c r="F106" s="57"/>
    </row>
    <row r="107" spans="5:6" ht="10.5">
      <c r="E107" s="57"/>
      <c r="F107" s="57"/>
    </row>
    <row r="108" spans="5:6" ht="10.5">
      <c r="E108" s="57"/>
      <c r="F108" s="57"/>
    </row>
    <row r="109" spans="5:6" ht="10.5">
      <c r="E109" s="58"/>
      <c r="F109" s="58"/>
    </row>
    <row r="110" spans="5:6" ht="10.5">
      <c r="E110" s="58"/>
      <c r="F110" s="58"/>
    </row>
    <row r="111" spans="5:6" ht="10.5">
      <c r="E111" s="58"/>
      <c r="F111" s="58"/>
    </row>
    <row r="112" spans="5:6" ht="10.5">
      <c r="E112" s="56"/>
      <c r="F112" s="56"/>
    </row>
    <row r="113" spans="5:6" ht="10.5">
      <c r="E113" s="56"/>
      <c r="F113" s="56"/>
    </row>
    <row r="114" spans="5:6" ht="10.5">
      <c r="E114" s="58"/>
      <c r="F114" s="58"/>
    </row>
    <row r="115" spans="5:6" ht="10.5">
      <c r="E115" s="58"/>
      <c r="F115" s="58"/>
    </row>
    <row r="116" spans="5:6" ht="10.5">
      <c r="E116" s="57"/>
      <c r="F116" s="57"/>
    </row>
    <row r="117" spans="5:6" ht="10.5">
      <c r="E117" s="57"/>
      <c r="F117" s="57"/>
    </row>
    <row r="118" spans="5:6" ht="10.5">
      <c r="E118" s="58"/>
      <c r="F118" s="58"/>
    </row>
    <row r="119" spans="5:6" ht="10.5">
      <c r="E119" s="58"/>
      <c r="F119" s="58"/>
    </row>
    <row r="120" spans="5:6" ht="10.5">
      <c r="E120" s="58"/>
      <c r="F120" s="58"/>
    </row>
    <row r="121" spans="5:6" ht="10.5">
      <c r="E121" s="58"/>
      <c r="F121" s="58"/>
    </row>
    <row r="122" spans="5:6" ht="10.5">
      <c r="E122" s="57"/>
      <c r="F122" s="57"/>
    </row>
    <row r="123" spans="5:6" ht="10.5">
      <c r="E123" s="57"/>
      <c r="F123" s="57"/>
    </row>
    <row r="124" spans="5:6" ht="10.5">
      <c r="E124" s="57"/>
      <c r="F124" s="57"/>
    </row>
    <row r="125" spans="5:6" ht="10.5">
      <c r="E125" s="57"/>
      <c r="F125" s="57"/>
    </row>
    <row r="126" spans="5:6" ht="10.5">
      <c r="E126" s="57"/>
      <c r="F126" s="57"/>
    </row>
    <row r="127" spans="5:6" ht="10.5">
      <c r="E127" s="57"/>
      <c r="F127" s="57"/>
    </row>
    <row r="128" spans="5:6" ht="10.5">
      <c r="E128" s="57"/>
      <c r="F128" s="57"/>
    </row>
    <row r="129" spans="5:6" ht="10.5">
      <c r="E129" s="57"/>
      <c r="F129" s="57"/>
    </row>
    <row r="130" spans="5:6" ht="10.5">
      <c r="E130" s="57"/>
      <c r="F130" s="57"/>
    </row>
    <row r="131" spans="5:6" ht="10.5">
      <c r="E131" s="58"/>
      <c r="F131" s="58"/>
    </row>
    <row r="132" spans="5:6" ht="10.5">
      <c r="E132" s="57"/>
      <c r="F132" s="57"/>
    </row>
    <row r="133" spans="5:6" ht="10.5">
      <c r="E133" s="57"/>
      <c r="F133" s="57"/>
    </row>
    <row r="134" spans="5:6" ht="10.5">
      <c r="E134" s="57"/>
      <c r="F134" s="57"/>
    </row>
    <row r="135" spans="5:6" ht="10.5">
      <c r="E135" s="57"/>
      <c r="F135" s="57"/>
    </row>
    <row r="136" spans="5:6" ht="10.5">
      <c r="E136" s="57"/>
      <c r="F136" s="57"/>
    </row>
    <row r="137" spans="5:6" ht="10.5">
      <c r="E137" s="57"/>
      <c r="F137" s="57"/>
    </row>
    <row r="138" spans="5:6" ht="10.5">
      <c r="E138" s="57"/>
      <c r="F138" s="57"/>
    </row>
    <row r="139" spans="5:6" ht="10.5">
      <c r="E139" s="57"/>
      <c r="F139" s="57"/>
    </row>
    <row r="140" spans="5:6" ht="10.5">
      <c r="E140" s="58"/>
      <c r="F140" s="58"/>
    </row>
    <row r="141" spans="5:6" ht="10.5">
      <c r="E141" s="56"/>
      <c r="F141" s="56"/>
    </row>
    <row r="142" spans="5:6" ht="10.5">
      <c r="E142" s="57"/>
      <c r="F142" s="57"/>
    </row>
    <row r="143" spans="5:6" ht="10.5">
      <c r="E143" s="57"/>
      <c r="F143" s="57"/>
    </row>
    <row r="144" spans="5:6" ht="10.5">
      <c r="E144" s="57"/>
      <c r="F144" s="57"/>
    </row>
    <row r="145" spans="5:6" ht="10.5">
      <c r="E145" s="57"/>
      <c r="F145" s="57"/>
    </row>
    <row r="146" spans="5:6" ht="10.5">
      <c r="E146" s="58"/>
      <c r="F146" s="58"/>
    </row>
    <row r="147" spans="5:6" ht="10.5">
      <c r="E147" s="57"/>
      <c r="F147" s="57"/>
    </row>
    <row r="148" spans="5:6" ht="10.5">
      <c r="E148" s="57"/>
      <c r="F148" s="57"/>
    </row>
    <row r="149" spans="5:6" ht="10.5">
      <c r="E149" s="57"/>
      <c r="F149" s="57"/>
    </row>
    <row r="150" spans="5:6" ht="10.5">
      <c r="E150" s="57"/>
      <c r="F150" s="57"/>
    </row>
    <row r="151" spans="5:6" ht="10.5">
      <c r="E151" s="57"/>
      <c r="F151" s="57"/>
    </row>
    <row r="152" spans="5:6" ht="10.5">
      <c r="E152" s="58"/>
      <c r="F152" s="58"/>
    </row>
    <row r="153" spans="5:6" ht="10.5">
      <c r="E153" s="57"/>
      <c r="F153" s="57"/>
    </row>
    <row r="154" spans="5:6" ht="10.5">
      <c r="E154" s="57"/>
      <c r="F154" s="57"/>
    </row>
    <row r="155" spans="5:6" ht="10.5">
      <c r="E155" s="58"/>
      <c r="F155" s="58"/>
    </row>
    <row r="156" spans="5:6" ht="10.5">
      <c r="E156" s="57"/>
      <c r="F156" s="57"/>
    </row>
    <row r="157" spans="5:6" ht="10.5">
      <c r="E157" s="57"/>
      <c r="F157" s="57"/>
    </row>
    <row r="158" spans="5:6" ht="10.5">
      <c r="E158" s="57"/>
      <c r="F158" s="57"/>
    </row>
    <row r="159" spans="5:6" ht="10.5">
      <c r="E159" s="57"/>
      <c r="F159" s="57"/>
    </row>
    <row r="160" spans="5:6" ht="10.5">
      <c r="E160" s="57"/>
      <c r="F160" s="57"/>
    </row>
    <row r="161" spans="5:6" ht="10.5">
      <c r="E161" s="56"/>
      <c r="F161" s="56"/>
    </row>
    <row r="162" spans="5:6" ht="10.5">
      <c r="E162" s="56"/>
      <c r="F162" s="56"/>
    </row>
    <row r="163" spans="5:6" ht="10.5">
      <c r="E163" s="57"/>
      <c r="F163" s="57"/>
    </row>
    <row r="164" spans="5:6" ht="10.5">
      <c r="E164" s="58"/>
      <c r="F164" s="58"/>
    </row>
    <row r="165" spans="5:6" ht="10.5">
      <c r="E165" s="57"/>
      <c r="F165" s="57"/>
    </row>
    <row r="166" spans="5:6" ht="10.5">
      <c r="E166" s="57"/>
      <c r="F166" s="57"/>
    </row>
    <row r="167" spans="5:6" ht="10.5">
      <c r="E167" s="56"/>
      <c r="F167" s="56"/>
    </row>
    <row r="168" spans="5:6" ht="10.5">
      <c r="E168" s="58"/>
      <c r="F168" s="58"/>
    </row>
    <row r="169" spans="5:6" ht="10.5">
      <c r="E169" s="58"/>
      <c r="F169" s="58"/>
    </row>
    <row r="170" spans="5:6" ht="10.5">
      <c r="E170" s="56"/>
      <c r="F170" s="56"/>
    </row>
    <row r="171" spans="5:6" ht="10.5">
      <c r="E171" s="58"/>
      <c r="F171" s="58"/>
    </row>
    <row r="172" spans="5:6" ht="10.5">
      <c r="E172" s="58"/>
      <c r="F172" s="58"/>
    </row>
    <row r="173" spans="5:6" ht="10.5">
      <c r="E173" s="56"/>
      <c r="F173" s="56"/>
    </row>
    <row r="174" spans="5:6" ht="10.5">
      <c r="E174" s="57"/>
      <c r="F174" s="57"/>
    </row>
    <row r="175" spans="5:6" ht="10.5">
      <c r="E175" s="57"/>
      <c r="F175" s="57"/>
    </row>
    <row r="176" spans="5:6" ht="10.5">
      <c r="E176" s="57"/>
      <c r="F176" s="57"/>
    </row>
    <row r="177" spans="5:6" ht="10.5">
      <c r="E177" s="57"/>
      <c r="F177" s="57"/>
    </row>
    <row r="178" spans="5:6" ht="10.5">
      <c r="E178" s="57"/>
      <c r="F178" s="57"/>
    </row>
    <row r="179" spans="5:6" ht="10.5">
      <c r="E179" s="58"/>
      <c r="F179" s="58"/>
    </row>
    <row r="180" spans="5:6" ht="10.5">
      <c r="E180" s="57"/>
      <c r="F180" s="57"/>
    </row>
    <row r="181" spans="5:6" ht="10.5">
      <c r="E181" s="57"/>
      <c r="F181" s="57"/>
    </row>
    <row r="182" spans="5:6" ht="10.5">
      <c r="E182" s="57"/>
      <c r="F182" s="57"/>
    </row>
    <row r="183" spans="5:6" ht="10.5">
      <c r="E183" s="57"/>
      <c r="F183" s="57"/>
    </row>
    <row r="184" spans="5:6" ht="10.5">
      <c r="E184" s="57"/>
      <c r="F184" s="57"/>
    </row>
    <row r="185" spans="5:6" ht="10.5">
      <c r="E185" s="57"/>
      <c r="F185" s="57"/>
    </row>
    <row r="186" spans="5:6" ht="10.5">
      <c r="E186" s="57"/>
      <c r="F186" s="57"/>
    </row>
    <row r="187" spans="5:6" ht="10.5">
      <c r="E187" s="57"/>
      <c r="F187" s="57"/>
    </row>
    <row r="188" spans="5:6" ht="10.5">
      <c r="E188" s="57"/>
      <c r="F188" s="57"/>
    </row>
    <row r="189" spans="5:6" ht="10.5">
      <c r="E189" s="57"/>
      <c r="F189" s="57"/>
    </row>
    <row r="190" spans="5:6" ht="10.5">
      <c r="E190" s="57"/>
      <c r="F190" s="57"/>
    </row>
    <row r="191" spans="5:6" ht="10.5">
      <c r="E191" s="57"/>
      <c r="F191" s="57"/>
    </row>
    <row r="192" spans="5:6" ht="10.5">
      <c r="E192" s="57"/>
      <c r="F192" s="57"/>
    </row>
    <row r="193" spans="5:6" ht="10.5">
      <c r="E193" s="57"/>
      <c r="F193" s="57"/>
    </row>
    <row r="194" spans="5:6" ht="10.5">
      <c r="E194" s="56"/>
      <c r="F194" s="56"/>
    </row>
    <row r="195" spans="5:6" ht="10.5">
      <c r="E195" s="56"/>
      <c r="F195" s="56"/>
    </row>
    <row r="196" spans="5:6" ht="10.5">
      <c r="E196" s="57"/>
      <c r="F196" s="57"/>
    </row>
    <row r="197" spans="5:6" ht="10.5">
      <c r="E197" s="57"/>
      <c r="F197" s="57"/>
    </row>
    <row r="198" spans="5:6" ht="10.5">
      <c r="E198" s="57"/>
      <c r="F198" s="57"/>
    </row>
    <row r="199" spans="5:6" ht="10.5">
      <c r="E199" s="57"/>
      <c r="F199" s="57"/>
    </row>
    <row r="200" spans="5:6" ht="10.5">
      <c r="E200" s="57"/>
      <c r="F200" s="57"/>
    </row>
    <row r="201" spans="5:6" ht="10.5">
      <c r="E201" s="57"/>
      <c r="F201" s="57"/>
    </row>
    <row r="202" spans="5:6" ht="10.5">
      <c r="E202" s="57"/>
      <c r="F202" s="57"/>
    </row>
    <row r="203" spans="5:6" ht="10.5">
      <c r="E203" s="57"/>
      <c r="F203" s="57"/>
    </row>
    <row r="204" spans="5:6" ht="10.5">
      <c r="E204" s="57"/>
      <c r="F204" s="57"/>
    </row>
    <row r="205" spans="5:6" ht="10.5">
      <c r="E205" s="57"/>
      <c r="F205" s="57"/>
    </row>
    <row r="206" spans="5:6" ht="10.5">
      <c r="E206" s="57"/>
      <c r="F206" s="57"/>
    </row>
    <row r="207" spans="5:6" ht="10.5">
      <c r="E207" s="57"/>
      <c r="F207" s="57"/>
    </row>
    <row r="208" spans="5:6" ht="10.5">
      <c r="E208" s="57"/>
      <c r="F208" s="57"/>
    </row>
    <row r="209" spans="5:6" ht="10.5">
      <c r="E209" s="57"/>
      <c r="F209" s="57"/>
    </row>
    <row r="210" spans="5:6" ht="10.5">
      <c r="E210" s="57"/>
      <c r="F210" s="57"/>
    </row>
    <row r="211" spans="5:6" ht="10.5">
      <c r="E211" s="57"/>
      <c r="F211" s="57"/>
    </row>
    <row r="212" spans="5:6" ht="10.5">
      <c r="E212" s="57"/>
      <c r="F212" s="57"/>
    </row>
    <row r="213" spans="5:6" ht="10.5">
      <c r="E213" s="57"/>
      <c r="F213" s="57"/>
    </row>
    <row r="214" spans="5:6" ht="10.5">
      <c r="E214" s="57"/>
      <c r="F214" s="57"/>
    </row>
    <row r="215" spans="5:6" ht="10.5">
      <c r="E215" s="57"/>
      <c r="F215" s="57"/>
    </row>
    <row r="216" spans="5:6" ht="10.5">
      <c r="E216" s="57"/>
      <c r="F216" s="57"/>
    </row>
    <row r="217" spans="5:6" ht="10.5">
      <c r="E217" s="57"/>
      <c r="F217" s="57"/>
    </row>
    <row r="218" spans="5:6" ht="10.5">
      <c r="E218" s="57"/>
      <c r="F218" s="57"/>
    </row>
    <row r="219" spans="5:6" ht="10.5">
      <c r="E219" s="57"/>
      <c r="F219" s="57"/>
    </row>
    <row r="220" spans="5:6" ht="10.5">
      <c r="E220" s="57"/>
      <c r="F220" s="57"/>
    </row>
    <row r="221" spans="5:6" ht="10.5">
      <c r="E221" s="58"/>
      <c r="F221" s="58"/>
    </row>
    <row r="222" spans="5:6" ht="10.5">
      <c r="E222" s="58"/>
      <c r="F222" s="58"/>
    </row>
    <row r="223" spans="5:6" ht="10.5">
      <c r="E223" s="58"/>
      <c r="F223" s="58"/>
    </row>
    <row r="224" spans="5:6" ht="10.5">
      <c r="E224" s="57"/>
      <c r="F224" s="57"/>
    </row>
    <row r="225" spans="5:6" ht="10.5">
      <c r="E225" s="58"/>
      <c r="F225" s="58"/>
    </row>
    <row r="226" spans="5:6" ht="10.5">
      <c r="E226" s="57"/>
      <c r="F226" s="57"/>
    </row>
    <row r="227" spans="5:6" ht="10.5">
      <c r="E227" s="57"/>
      <c r="F227" s="57"/>
    </row>
    <row r="228" spans="5:6" ht="10.5">
      <c r="E228" s="57"/>
      <c r="F228" s="57"/>
    </row>
    <row r="229" spans="5:6" ht="10.5">
      <c r="E229" s="56"/>
      <c r="F229" s="56"/>
    </row>
    <row r="230" spans="5:6" ht="10.5">
      <c r="E230" s="58"/>
      <c r="F230" s="58"/>
    </row>
    <row r="231" spans="5:6" ht="10.5">
      <c r="E231" s="58"/>
      <c r="F231" s="58"/>
    </row>
    <row r="232" spans="5:6" ht="10.5">
      <c r="E232" s="57"/>
      <c r="F232" s="57"/>
    </row>
    <row r="233" spans="5:6" ht="10.5">
      <c r="E233" s="57"/>
      <c r="F233" s="57"/>
    </row>
    <row r="234" spans="5:6" ht="10.5">
      <c r="E234" s="57"/>
      <c r="F234" s="57"/>
    </row>
    <row r="235" spans="5:6" ht="10.5">
      <c r="E235" s="57"/>
      <c r="F235" s="57"/>
    </row>
    <row r="236" spans="5:6" ht="10.5">
      <c r="E236" s="57"/>
      <c r="F236" s="57"/>
    </row>
    <row r="237" spans="5:6" ht="10.5">
      <c r="E237" s="57"/>
      <c r="F237" s="57"/>
    </row>
    <row r="238" spans="5:6" ht="10.5">
      <c r="E238" s="57"/>
      <c r="F238" s="57"/>
    </row>
    <row r="239" spans="5:6" ht="10.5">
      <c r="E239" s="57"/>
      <c r="F239" s="57"/>
    </row>
    <row r="240" spans="5:6" ht="10.5">
      <c r="E240" s="57"/>
      <c r="F240" s="57"/>
    </row>
    <row r="241" spans="5:6" ht="10.5">
      <c r="E241" s="57"/>
      <c r="F241" s="57"/>
    </row>
    <row r="242" spans="5:6" ht="10.5">
      <c r="E242" s="57"/>
      <c r="F242" s="57"/>
    </row>
    <row r="243" spans="5:6" ht="10.5">
      <c r="E243" s="57"/>
      <c r="F243" s="57"/>
    </row>
    <row r="244" spans="5:6" ht="10.5">
      <c r="E244" s="57"/>
      <c r="F244" s="57"/>
    </row>
    <row r="245" spans="5:6" ht="10.5">
      <c r="E245" s="57"/>
      <c r="F245" s="57"/>
    </row>
    <row r="246" spans="5:6" ht="10.5">
      <c r="E246" s="57"/>
      <c r="F246" s="57"/>
    </row>
    <row r="247" spans="5:6" ht="10.5">
      <c r="E247" s="57"/>
      <c r="F247" s="57"/>
    </row>
    <row r="248" spans="5:6" ht="10.5">
      <c r="E248" s="57"/>
      <c r="F248" s="57"/>
    </row>
    <row r="249" spans="5:6" ht="10.5">
      <c r="E249" s="57"/>
      <c r="F249" s="57"/>
    </row>
    <row r="250" spans="5:6" ht="10.5">
      <c r="E250" s="57"/>
      <c r="F250" s="57"/>
    </row>
    <row r="251" spans="5:6" ht="10.5">
      <c r="E251" s="57"/>
      <c r="F251" s="57"/>
    </row>
    <row r="252" spans="5:6" ht="10.5">
      <c r="E252" s="57"/>
      <c r="F252" s="57"/>
    </row>
    <row r="253" spans="5:6" ht="10.5">
      <c r="E253" s="57"/>
      <c r="F253" s="57"/>
    </row>
    <row r="254" spans="5:6" ht="10.5">
      <c r="E254" s="57"/>
      <c r="F254" s="57"/>
    </row>
    <row r="255" spans="5:6" ht="10.5">
      <c r="E255" s="57"/>
      <c r="F255" s="57"/>
    </row>
    <row r="256" spans="5:6" ht="10.5">
      <c r="E256" s="57"/>
      <c r="F256" s="57"/>
    </row>
    <row r="257" spans="5:6" ht="10.5">
      <c r="E257" s="57"/>
      <c r="F257" s="57"/>
    </row>
    <row r="258" spans="5:6" ht="10.5">
      <c r="E258" s="57"/>
      <c r="F258" s="57"/>
    </row>
    <row r="259" spans="5:6" ht="10.5">
      <c r="E259" s="57"/>
      <c r="F259" s="57"/>
    </row>
    <row r="260" spans="5:6" ht="10.5">
      <c r="E260" s="57"/>
      <c r="F260" s="57"/>
    </row>
    <row r="261" spans="5:6" ht="10.5">
      <c r="E261" s="57"/>
      <c r="F261" s="57"/>
    </row>
    <row r="262" spans="5:6" ht="10.5">
      <c r="E262" s="57"/>
      <c r="F262" s="57"/>
    </row>
    <row r="263" spans="5:6" ht="10.5">
      <c r="E263" s="57"/>
      <c r="F263" s="57"/>
    </row>
    <row r="264" spans="5:6" ht="10.5">
      <c r="E264" s="57"/>
      <c r="F264" s="57"/>
    </row>
    <row r="265" spans="5:6" ht="10.5">
      <c r="E265" s="57"/>
      <c r="F265" s="57"/>
    </row>
    <row r="266" spans="5:6" ht="10.5">
      <c r="E266" s="57"/>
      <c r="F266" s="57"/>
    </row>
    <row r="267" spans="5:6" ht="10.5">
      <c r="E267" s="57"/>
      <c r="F267" s="57"/>
    </row>
    <row r="268" spans="5:6" ht="10.5">
      <c r="E268" s="57"/>
      <c r="F268" s="57"/>
    </row>
    <row r="269" spans="5:6" ht="10.5">
      <c r="E269" s="57"/>
      <c r="F269" s="57"/>
    </row>
    <row r="270" spans="5:6" ht="10.5">
      <c r="E270" s="57"/>
      <c r="F270" s="57"/>
    </row>
    <row r="271" spans="5:6" ht="10.5">
      <c r="E271" s="57"/>
      <c r="F271" s="57"/>
    </row>
    <row r="272" spans="5:6" ht="10.5">
      <c r="E272" s="57"/>
      <c r="F272" s="57"/>
    </row>
    <row r="273" spans="5:6" ht="10.5">
      <c r="E273" s="58"/>
      <c r="F273" s="58"/>
    </row>
    <row r="274" spans="5:6" ht="10.5">
      <c r="E274" s="58"/>
      <c r="F274" s="58"/>
    </row>
    <row r="275" spans="5:6" ht="10.5">
      <c r="E275" s="57"/>
      <c r="F275" s="57"/>
    </row>
    <row r="276" spans="5:6" ht="10.5">
      <c r="E276" s="57"/>
      <c r="F276" s="57"/>
    </row>
    <row r="277" spans="5:6" ht="10.5">
      <c r="E277" s="57"/>
      <c r="F277" s="57"/>
    </row>
    <row r="278" spans="5:6" ht="10.5">
      <c r="E278" s="57"/>
      <c r="F278" s="57"/>
    </row>
    <row r="279" spans="5:6" ht="10.5">
      <c r="E279" s="57"/>
      <c r="F279" s="57"/>
    </row>
    <row r="280" spans="5:6" ht="10.5">
      <c r="E280" s="57"/>
      <c r="F280" s="57"/>
    </row>
    <row r="281" spans="5:6" ht="10.5">
      <c r="E281" s="57"/>
      <c r="F281" s="57"/>
    </row>
    <row r="282" spans="5:6" ht="10.5">
      <c r="E282" s="56"/>
      <c r="F282" s="56"/>
    </row>
    <row r="283" spans="5:6" ht="10.5">
      <c r="E283" s="57"/>
      <c r="F283" s="57"/>
    </row>
    <row r="284" spans="5:6" ht="10.5">
      <c r="E284" s="57"/>
      <c r="F284" s="57"/>
    </row>
    <row r="285" spans="5:6" ht="10.5">
      <c r="E285" s="57"/>
      <c r="F285" s="57"/>
    </row>
    <row r="286" spans="5:6" ht="10.5">
      <c r="E286" s="56"/>
      <c r="F286" s="56"/>
    </row>
    <row r="287" spans="5:6" ht="10.5">
      <c r="E287" s="57"/>
      <c r="F287" s="57"/>
    </row>
    <row r="288" spans="5:6" ht="10.5">
      <c r="E288" s="57"/>
      <c r="F288" s="57"/>
    </row>
    <row r="289" spans="5:6" ht="10.5">
      <c r="E289" s="57"/>
      <c r="F289" s="57"/>
    </row>
    <row r="290" spans="5:6" ht="10.5">
      <c r="E290" s="58"/>
      <c r="F290" s="58"/>
    </row>
    <row r="291" spans="5:6" ht="10.5">
      <c r="E291" s="57"/>
      <c r="F291" s="57"/>
    </row>
    <row r="292" spans="5:6" ht="10.5">
      <c r="E292" s="57"/>
      <c r="F292" s="57"/>
    </row>
    <row r="293" spans="5:6" ht="10.5">
      <c r="E293" s="57"/>
      <c r="F293" s="57"/>
    </row>
    <row r="294" spans="5:6" ht="10.5">
      <c r="E294" s="57"/>
      <c r="F294" s="57"/>
    </row>
    <row r="295" spans="5:6" ht="10.5">
      <c r="E295" s="57"/>
      <c r="F295" s="57"/>
    </row>
    <row r="296" spans="5:6" ht="10.5">
      <c r="E296" s="57"/>
      <c r="F296" s="57"/>
    </row>
    <row r="297" spans="5:6" ht="10.5">
      <c r="E297" s="57"/>
      <c r="F297" s="57"/>
    </row>
    <row r="298" spans="5:6" ht="10.5">
      <c r="E298" s="57"/>
      <c r="F298" s="57"/>
    </row>
    <row r="299" spans="5:6" ht="10.5">
      <c r="E299" s="57"/>
      <c r="F299" s="57"/>
    </row>
    <row r="300" spans="5:6" ht="10.5">
      <c r="E300" s="57"/>
      <c r="F300" s="57"/>
    </row>
    <row r="301" spans="5:6" ht="10.5">
      <c r="E301" s="57"/>
      <c r="F301" s="57"/>
    </row>
    <row r="302" spans="5:6" ht="10.5">
      <c r="E302" s="57"/>
      <c r="F302" s="57"/>
    </row>
    <row r="303" spans="5:6" ht="10.5">
      <c r="E303" s="57"/>
      <c r="F303" s="57"/>
    </row>
    <row r="304" spans="5:6" ht="10.5">
      <c r="E304" s="57"/>
      <c r="F304" s="57"/>
    </row>
    <row r="305" spans="5:6" ht="10.5">
      <c r="E305" s="57"/>
      <c r="F305" s="57"/>
    </row>
    <row r="306" spans="5:6" ht="10.5">
      <c r="E306" s="57"/>
      <c r="F306" s="57"/>
    </row>
    <row r="307" spans="5:6" ht="10.5">
      <c r="E307" s="57"/>
      <c r="F307" s="57"/>
    </row>
    <row r="308" spans="5:6" ht="10.5">
      <c r="E308" s="57"/>
      <c r="F308" s="57"/>
    </row>
    <row r="309" spans="5:6" ht="10.5">
      <c r="E309" s="58"/>
      <c r="F309" s="58"/>
    </row>
    <row r="310" spans="5:6" ht="10.5">
      <c r="E310" s="58"/>
      <c r="F310" s="58"/>
    </row>
    <row r="311" spans="5:6" ht="10.5">
      <c r="E311" s="57"/>
      <c r="F311" s="57"/>
    </row>
    <row r="312" spans="5:6" ht="10.5">
      <c r="E312" s="58"/>
      <c r="F312" s="58"/>
    </row>
    <row r="313" spans="5:6" ht="10.5">
      <c r="E313" s="58"/>
      <c r="F313" s="58"/>
    </row>
    <row r="314" spans="5:6" ht="10.5">
      <c r="E314" s="56"/>
      <c r="F314" s="56"/>
    </row>
    <row r="315" spans="5:6" ht="10.5">
      <c r="E315" s="57"/>
      <c r="F315" s="57"/>
    </row>
    <row r="316" spans="5:6" ht="10.5">
      <c r="E316" s="56"/>
      <c r="F316" s="56"/>
    </row>
    <row r="317" spans="5:6" ht="10.5">
      <c r="E317" s="58"/>
      <c r="F317" s="58"/>
    </row>
    <row r="318" spans="5:6" ht="10.5">
      <c r="E318" s="57"/>
      <c r="F318" s="57"/>
    </row>
    <row r="319" spans="5:6" ht="10.5">
      <c r="E319" s="57"/>
      <c r="F319" s="57"/>
    </row>
    <row r="320" spans="5:6" ht="10.5">
      <c r="E320" s="57"/>
      <c r="F320" s="57"/>
    </row>
    <row r="321" spans="5:6" ht="10.5">
      <c r="E321" s="57"/>
      <c r="F321" s="57"/>
    </row>
    <row r="322" spans="5:6" ht="10.5">
      <c r="E322" s="57"/>
      <c r="F322" s="57"/>
    </row>
    <row r="323" spans="5:6" ht="10.5">
      <c r="E323" s="57"/>
      <c r="F323" s="57"/>
    </row>
    <row r="324" spans="5:6" ht="10.5">
      <c r="E324" s="57"/>
      <c r="F324" s="57"/>
    </row>
    <row r="325" spans="5:6" ht="10.5">
      <c r="E325" s="57"/>
      <c r="F325" s="57"/>
    </row>
    <row r="326" spans="5:6" ht="10.5">
      <c r="E326" s="57"/>
      <c r="F326" s="57"/>
    </row>
    <row r="327" spans="5:6" ht="10.5">
      <c r="E327" s="57"/>
      <c r="F327" s="57"/>
    </row>
    <row r="328" spans="5:6" ht="10.5">
      <c r="E328" s="57"/>
      <c r="F328" s="57"/>
    </row>
    <row r="329" spans="5:6" ht="10.5">
      <c r="E329" s="57"/>
      <c r="F329" s="57"/>
    </row>
    <row r="330" spans="5:6" ht="10.5">
      <c r="E330" s="57"/>
      <c r="F330" s="57"/>
    </row>
    <row r="331" spans="5:6" ht="10.5">
      <c r="E331" s="57"/>
      <c r="F331" s="57"/>
    </row>
    <row r="332" spans="5:6" ht="10.5">
      <c r="E332" s="57"/>
      <c r="F332" s="57"/>
    </row>
    <row r="333" spans="5:6" ht="10.5">
      <c r="E333" s="57"/>
      <c r="F333" s="57"/>
    </row>
    <row r="334" spans="5:6" ht="10.5">
      <c r="E334" s="57"/>
      <c r="F334" s="57"/>
    </row>
    <row r="335" spans="5:6" ht="10.5">
      <c r="E335" s="57"/>
      <c r="F335" s="57"/>
    </row>
    <row r="336" spans="5:6" ht="10.5">
      <c r="E336" s="57"/>
      <c r="F336" s="57"/>
    </row>
    <row r="337" spans="5:6" ht="10.5">
      <c r="E337" s="57"/>
      <c r="F337" s="57"/>
    </row>
    <row r="338" spans="5:6" ht="10.5">
      <c r="E338" s="57"/>
      <c r="F338" s="57"/>
    </row>
    <row r="339" spans="5:6" ht="10.5">
      <c r="E339" s="57"/>
      <c r="F339" s="57"/>
    </row>
    <row r="340" spans="5:6" ht="10.5">
      <c r="E340" s="57"/>
      <c r="F340" s="57"/>
    </row>
    <row r="341" spans="5:6" ht="10.5">
      <c r="E341" s="57"/>
      <c r="F341" s="57"/>
    </row>
    <row r="342" spans="5:6" ht="10.5">
      <c r="E342" s="57"/>
      <c r="F342" s="57"/>
    </row>
    <row r="343" spans="5:6" ht="10.5">
      <c r="E343" s="57"/>
      <c r="F343" s="57"/>
    </row>
    <row r="344" spans="5:6" ht="10.5">
      <c r="E344" s="57"/>
      <c r="F344" s="57"/>
    </row>
    <row r="345" spans="5:6" ht="10.5">
      <c r="E345" s="57"/>
      <c r="F345" s="57"/>
    </row>
    <row r="346" spans="5:6" ht="10.5">
      <c r="E346" s="57"/>
      <c r="F346" s="57"/>
    </row>
    <row r="347" spans="5:6" ht="10.5">
      <c r="E347" s="57"/>
      <c r="F347" s="57"/>
    </row>
    <row r="348" spans="5:6" ht="10.5">
      <c r="E348" s="57"/>
      <c r="F348" s="57"/>
    </row>
    <row r="349" spans="5:6" ht="10.5">
      <c r="E349" s="57"/>
      <c r="F349" s="57"/>
    </row>
    <row r="350" spans="5:6" ht="10.5">
      <c r="E350" s="57"/>
      <c r="F350" s="57"/>
    </row>
    <row r="351" spans="5:6" ht="10.5">
      <c r="E351" s="57"/>
      <c r="F351" s="57"/>
    </row>
    <row r="352" spans="5:6" ht="10.5">
      <c r="E352" s="57"/>
      <c r="F352" s="57"/>
    </row>
    <row r="353" spans="5:6" ht="10.5">
      <c r="E353" s="57"/>
      <c r="F353" s="57"/>
    </row>
    <row r="354" spans="5:6" ht="10.5">
      <c r="E354" s="57"/>
      <c r="F354" s="57"/>
    </row>
    <row r="355" spans="5:6" ht="10.5">
      <c r="E355" s="57"/>
      <c r="F355" s="57"/>
    </row>
    <row r="356" spans="5:6" ht="10.5">
      <c r="E356" s="57"/>
      <c r="F356" s="57"/>
    </row>
    <row r="357" spans="5:6" ht="10.5">
      <c r="E357" s="57"/>
      <c r="F357" s="57"/>
    </row>
    <row r="358" spans="5:6" ht="10.5">
      <c r="E358" s="57"/>
      <c r="F358" s="57"/>
    </row>
    <row r="359" spans="5:6" ht="10.5">
      <c r="E359" s="57"/>
      <c r="F359" s="57"/>
    </row>
    <row r="360" spans="5:6" ht="10.5">
      <c r="E360" s="57"/>
      <c r="F360" s="57"/>
    </row>
    <row r="361" spans="5:6" ht="10.5">
      <c r="E361" s="57"/>
      <c r="F361" s="57"/>
    </row>
    <row r="362" spans="5:6" ht="10.5">
      <c r="E362" s="57"/>
      <c r="F362" s="57"/>
    </row>
    <row r="363" spans="5:6" ht="10.5">
      <c r="E363" s="57"/>
      <c r="F363" s="57"/>
    </row>
    <row r="364" spans="5:6" ht="10.5">
      <c r="E364" s="57"/>
      <c r="F364" s="57"/>
    </row>
    <row r="365" spans="5:6" ht="10.5">
      <c r="E365" s="57"/>
      <c r="F365" s="57"/>
    </row>
  </sheetData>
  <sheetProtection/>
  <autoFilter ref="C2:BE76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2023-12-02T08:05:34Z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